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ексей работы\01. Презентации для клиентов в недвижимости\Объекты недвижимости\"/>
    </mc:Choice>
  </mc:AlternateContent>
  <bookViews>
    <workbookView xWindow="0" yWindow="19140" windowWidth="14415" windowHeight="11355"/>
  </bookViews>
  <sheets>
    <sheet name="Исследование цен от 08.06.2020" sheetId="1" r:id="rId1"/>
  </sheets>
  <definedNames>
    <definedName name="_xlnm.Print_Area" localSheetId="0">'Исследование цен от 08.06.2020'!$C$2:$AG$20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1" l="1"/>
  <c r="AD13" i="1"/>
  <c r="AD6" i="1"/>
  <c r="AD7" i="1"/>
  <c r="AB17" i="1"/>
  <c r="AB16" i="1"/>
  <c r="Z11" i="1"/>
  <c r="Y11" i="1" s="1"/>
  <c r="Z9" i="1"/>
  <c r="Y9" i="1" s="1"/>
  <c r="Z7" i="1"/>
  <c r="Y7" i="1" s="1"/>
  <c r="Z17" i="1"/>
  <c r="AA17" i="1" s="1"/>
  <c r="Z16" i="1"/>
  <c r="AC16" i="1" s="1"/>
  <c r="X17" i="1"/>
  <c r="X16" i="1"/>
  <c r="X11" i="1"/>
  <c r="AB11" i="1"/>
  <c r="X9" i="1"/>
  <c r="AA9" i="1"/>
  <c r="AB9" i="1"/>
  <c r="X7" i="1"/>
  <c r="AB7" i="1"/>
  <c r="AB6" i="1"/>
  <c r="AB10" i="1"/>
  <c r="AB13" i="1"/>
  <c r="Y8" i="1"/>
  <c r="Y12" i="1"/>
  <c r="Y14" i="1"/>
  <c r="Y15" i="1"/>
  <c r="Z13" i="1"/>
  <c r="Y13" i="1" s="1"/>
  <c r="Z10" i="1"/>
  <c r="AA10" i="1" s="1"/>
  <c r="Z6" i="1"/>
  <c r="AA6" i="1" s="1"/>
  <c r="X6" i="1"/>
  <c r="X8" i="1"/>
  <c r="X10" i="1"/>
  <c r="X12" i="1"/>
  <c r="X13" i="1"/>
  <c r="X14" i="1"/>
  <c r="X15" i="1"/>
  <c r="AA16" i="1" l="1"/>
  <c r="AD18" i="1"/>
  <c r="AC7" i="1"/>
  <c r="AA7" i="1"/>
  <c r="Y16" i="1"/>
  <c r="AC6" i="1"/>
  <c r="Y17" i="1"/>
  <c r="AC13" i="1"/>
  <c r="AA11" i="1"/>
  <c r="AA13" i="1"/>
  <c r="Y10" i="1"/>
  <c r="Y6" i="1"/>
  <c r="AB18" i="1"/>
  <c r="Z18" i="1"/>
  <c r="X18" i="1"/>
  <c r="AC18" i="1" l="1"/>
  <c r="AA18" i="1"/>
  <c r="Y18" i="1"/>
  <c r="W18" i="1"/>
</calcChain>
</file>

<file path=xl/sharedStrings.xml><?xml version="1.0" encoding="utf-8"?>
<sst xmlns="http://schemas.openxmlformats.org/spreadsheetml/2006/main" count="305" uniqueCount="123">
  <si>
    <t>Вид/год</t>
  </si>
  <si>
    <t>Число комнат</t>
  </si>
  <si>
    <t>№Д</t>
  </si>
  <si>
    <r>
      <t>S м</t>
    </r>
    <r>
      <rPr>
        <b/>
        <vertAlign val="superscript"/>
        <sz val="6"/>
        <color rgb="FF000000"/>
        <rFont val="Roboto Black"/>
        <charset val="204"/>
      </rPr>
      <t>2</t>
    </r>
  </si>
  <si>
    <t>Цена</t>
  </si>
  <si>
    <r>
      <t>Цена за 1-н м</t>
    </r>
    <r>
      <rPr>
        <b/>
        <vertAlign val="superscript"/>
        <sz val="6"/>
        <color rgb="FF000000"/>
        <rFont val="Roboto Black"/>
        <charset val="204"/>
      </rPr>
      <t>2</t>
    </r>
  </si>
  <si>
    <t>Состояние/</t>
  </si>
  <si>
    <t>Контакт:</t>
  </si>
  <si>
    <t>Материал</t>
  </si>
  <si>
    <t>Балкон/Лоджия</t>
  </si>
  <si>
    <t>Этаж</t>
  </si>
  <si>
    <t>➖</t>
  </si>
  <si>
    <t>➕</t>
  </si>
  <si>
    <t>Освобождена</t>
  </si>
  <si>
    <t>Адрес</t>
  </si>
  <si>
    <t>Номер</t>
  </si>
  <si>
    <t>3</t>
  </si>
  <si>
    <t>7</t>
  </si>
  <si>
    <t>8</t>
  </si>
  <si>
    <t>35</t>
  </si>
  <si>
    <t>13</t>
  </si>
  <si>
    <t>Ниши</t>
  </si>
  <si>
    <t>9</t>
  </si>
  <si>
    <t>5</t>
  </si>
  <si>
    <t>6</t>
  </si>
  <si>
    <t>10</t>
  </si>
  <si>
    <t>14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</si>
  <si>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</si>
  <si>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</si>
  <si>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</si>
  <si>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</si>
  <si>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</si>
  <si>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</si>
  <si>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</si>
  <si>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</si>
  <si>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</si>
  <si>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</si>
  <si>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</si>
  <si>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Долевая</t>
  </si>
  <si>
    <t>Кафель в санузле</t>
  </si>
  <si>
    <t>Нормальный ремонт. Пригодна к проживанию.</t>
  </si>
  <si>
    <t>?</t>
  </si>
  <si>
    <t>Хороший ремонт. Пригодна к проживанию.
Оборудована базовой мебелью.</t>
  </si>
  <si>
    <t>Хороший ремонт. Пригодна к проживанию.</t>
  </si>
  <si>
    <t>Плохой ремонт. Пригодна к проживанию.</t>
  </si>
  <si>
    <t>Одноподъездный дом.</t>
  </si>
  <si>
    <t xml:space="preserve"> </t>
  </si>
  <si>
    <t>Описание
дома</t>
  </si>
  <si>
    <t>Число помещений</t>
  </si>
  <si>
    <t>Актуальность объектов и условий уточняйте по указанным номерам. Дата сбора 28.03.2020</t>
  </si>
  <si>
    <t xml:space="preserve">
</t>
  </si>
  <si>
    <t>Состояние</t>
  </si>
  <si>
    <t xml:space="preserve">  </t>
  </si>
  <si>
    <t>Цена
за квадрат БЕЗ    завышенных цен</t>
  </si>
  <si>
    <t xml:space="preserve">Цены без учёта завышенных цен </t>
  </si>
  <si>
    <t>Цены площади</t>
  </si>
  <si>
    <t>Цены
за квадрат (Ц1)</t>
  </si>
  <si>
    <t>Цены без превышения средней стоимости Ц1</t>
  </si>
  <si>
    <t>Цены
за квадрат (Ц2)</t>
  </si>
  <si>
    <t>Кирпичная коробочка. Плохой дом.</t>
  </si>
  <si>
    <t>Тимирязевское</t>
  </si>
  <si>
    <t>Цехановского</t>
  </si>
  <si>
    <t>Дерево</t>
  </si>
  <si>
    <t>1/1</t>
  </si>
  <si>
    <t>Несколько хозяев</t>
  </si>
  <si>
    <t>Земли</t>
  </si>
  <si>
    <t>Санузел в квартире</t>
  </si>
  <si>
    <t>Наталия
89631953389
Алатарцев</t>
  </si>
  <si>
    <t>Отопление</t>
  </si>
  <si>
    <t>Печное и эллектрическое</t>
  </si>
  <si>
    <t>Дополнительно</t>
  </si>
  <si>
    <t>Бойлер, подведён газ, Сарай, Тёплая веранда 15 метров.</t>
  </si>
  <si>
    <t>Марина
89539221872
Роснедвижимость</t>
  </si>
  <si>
    <t>Ленина</t>
  </si>
  <si>
    <t>63а</t>
  </si>
  <si>
    <t>Центральное водоснабжение</t>
  </si>
  <si>
    <t>Вероника
89131147213
Собственник</t>
  </si>
  <si>
    <t>Путевая</t>
  </si>
  <si>
    <t>Юрий
89627833035
Этажи</t>
  </si>
  <si>
    <t>Печное.</t>
  </si>
  <si>
    <t>Бойлер, веранда, полисадник, 2 сарая. Газ заведён в полисадник.</t>
  </si>
  <si>
    <r>
      <t xml:space="preserve">➖
</t>
    </r>
    <r>
      <rPr>
        <b/>
        <sz val="9"/>
        <color rgb="FF474F51"/>
        <rFont val="Roboto Light"/>
        <charset val="204"/>
      </rPr>
      <t>3 окна</t>
    </r>
  </si>
  <si>
    <t>Назначение земли</t>
  </si>
  <si>
    <t>ЛПХ</t>
  </si>
  <si>
    <t>Веранда, баня. Соседи завели газ в квартиру.</t>
  </si>
  <si>
    <t>1/2</t>
  </si>
  <si>
    <r>
      <t xml:space="preserve">➖
</t>
    </r>
    <r>
      <rPr>
        <b/>
        <sz val="9"/>
        <color rgb="FF474F51"/>
        <rFont val="Roboto Light"/>
        <charset val="204"/>
      </rPr>
      <t>2 окна</t>
    </r>
  </si>
  <si>
    <t>Старый ремонт. Пригодна к проживанию.</t>
  </si>
  <si>
    <t>Елена
89039554134
РУСънедвижимость</t>
  </si>
  <si>
    <t>Веранда, Баня.</t>
  </si>
  <si>
    <t>Плохой  ремонт. Пригодна к проживанию.</t>
  </si>
  <si>
    <t>Назим
89539198297
Собственник</t>
  </si>
  <si>
    <t>Больничная</t>
  </si>
  <si>
    <r>
      <t xml:space="preserve">4 </t>
    </r>
    <r>
      <rPr>
        <b/>
        <sz val="8"/>
        <color rgb="FF000000"/>
        <rFont val="Roboto Light"/>
        <charset val="204"/>
      </rPr>
      <t>+ 4 в пользовании.</t>
    </r>
  </si>
  <si>
    <t>ИЖС</t>
  </si>
  <si>
    <t>По сути большая веранда и баня. Не дом.</t>
  </si>
  <si>
    <t>89627804142
100 домов</t>
  </si>
  <si>
    <t>Кооперативная</t>
  </si>
  <si>
    <t>Пластиковые окна</t>
  </si>
  <si>
    <t>Садоводство</t>
  </si>
  <si>
    <t>Черновая отделка. Не пригоден к проживанию.</t>
  </si>
  <si>
    <t>Скважина</t>
  </si>
  <si>
    <t>Баня. На участке смонтирован свайный фундамент 6х8.</t>
  </si>
  <si>
    <t>Татьяна Васильевна
89609777718
Ярославна</t>
  </si>
  <si>
    <t>Навая проводка,
Веранда, по квартире разведены трубы отопления с циркуляционным насосом.</t>
  </si>
  <si>
    <t>Колонка…у соседей заведена.</t>
  </si>
  <si>
    <t>89521561568
Ччастный агент</t>
  </si>
  <si>
    <t>Веранда.</t>
  </si>
  <si>
    <t>89138155381
Собственник</t>
  </si>
  <si>
    <t>59</t>
  </si>
  <si>
    <t>Баня, гараж. по квартире разведены трубы отопления с циркуляционным насосом.</t>
  </si>
  <si>
    <t>89627872171
Грасиона</t>
  </si>
  <si>
    <t>Пушкина</t>
  </si>
  <si>
    <t>Веранда. Новая проводка.</t>
  </si>
  <si>
    <t>89138509350
Аллегро</t>
  </si>
  <si>
    <t>Комсомольская</t>
  </si>
  <si>
    <t>Не заведено</t>
  </si>
  <si>
    <r>
      <t xml:space="preserve">➖
</t>
    </r>
    <r>
      <rPr>
        <b/>
        <sz val="9"/>
        <color rgb="FF474F51"/>
        <rFont val="Roboto Light"/>
        <charset val="204"/>
      </rPr>
      <t>5 окон</t>
    </r>
  </si>
  <si>
    <t>Баня и сарай.</t>
  </si>
  <si>
    <t>Татьяна
89095425850
Собственник</t>
  </si>
  <si>
    <t>Цена без крупных объектов</t>
  </si>
  <si>
    <t xml:space="preserve">Цены
за квадрат </t>
  </si>
  <si>
    <r>
      <t>S м</t>
    </r>
    <r>
      <rPr>
        <b/>
        <vertAlign val="superscript"/>
        <sz val="12"/>
        <color rgb="FF000000"/>
        <rFont val="Roboto Black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</si>
</sst>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₽&quot;;[Red]\-#,##0\ &quot;₽&quot;"/>
    <numFmt numFmtId="164" formatCode="#,##0\ &quot;₽&quot;"/>
  </numFmts>
  <fonts count="33" x14ac:knownFonts="1">
    <font>
      <sz val="11"/>
      <color theme="1"/>
      <name val="Calibri"/>
      <family val="2"/>
      <charset val="204"/>
      <scheme val="minor"/>
    </font>
    <font>
      <b/>
      <sz val="6"/>
      <color rgb="FF000000"/>
      <name val="Roboto Black"/>
      <charset val="204"/>
    </font>
    <font>
      <b/>
      <vertAlign val="superscript"/>
      <sz val="6"/>
      <color rgb="FF000000"/>
      <name val="Roboto Black"/>
      <charset val="204"/>
    </font>
    <font>
      <sz val="6"/>
      <color rgb="FF000000"/>
      <name val="Roboto Black"/>
      <charset val="204"/>
    </font>
    <font>
      <sz val="6"/>
      <color rgb="FF000000"/>
      <name val="Roboto Light"/>
      <charset val="204"/>
    </font>
    <font>
      <sz val="6"/>
      <color theme="1"/>
      <name val="Roboto Light"/>
      <charset val="204"/>
    </font>
    <font>
      <b/>
      <sz val="18"/>
      <color rgb="FF000000"/>
      <name val="Roboto Light"/>
      <charset val="204"/>
    </font>
    <font>
      <b/>
      <sz val="18"/>
      <color rgb="FF474F51"/>
      <name val="Roboto Light"/>
      <charset val="204"/>
    </font>
    <font>
      <b/>
      <sz val="11"/>
      <color theme="1"/>
      <name val="Calibri"/>
      <family val="2"/>
      <charset val="204"/>
      <scheme val="minor"/>
    </font>
    <font>
      <b/>
      <sz val="6"/>
      <color rgb="FF000000"/>
      <name val="Roboto Light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Roboto Light"/>
      <charset val="204"/>
    </font>
    <font>
      <b/>
      <sz val="16"/>
      <color theme="1"/>
      <name val="Calibri"/>
      <family val="2"/>
      <charset val="204"/>
      <scheme val="minor"/>
    </font>
    <font>
      <b/>
      <sz val="8"/>
      <color rgb="FF000000"/>
      <name val="Roboto Black"/>
      <charset val="204"/>
    </font>
    <font>
      <b/>
      <sz val="10"/>
      <color rgb="FF000000"/>
      <name val="Roboto Light"/>
      <charset val="204"/>
    </font>
    <font>
      <b/>
      <sz val="12"/>
      <color rgb="FF000000"/>
      <name val="Roboto Light"/>
      <charset val="204"/>
    </font>
    <font>
      <sz val="8"/>
      <color rgb="FF000000"/>
      <name val="Roboto Light"/>
      <charset val="204"/>
    </font>
    <font>
      <sz val="9"/>
      <color rgb="FF000000"/>
      <name val="Roboto Light"/>
      <charset val="204"/>
    </font>
    <font>
      <sz val="10"/>
      <color rgb="FF000000"/>
      <name val="Roboto Light"/>
      <charset val="204"/>
    </font>
    <font>
      <sz val="12"/>
      <color rgb="FF000000"/>
      <name val="Roboto Light"/>
      <charset val="204"/>
    </font>
    <font>
      <sz val="10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1"/>
      <name val="Roboto Light"/>
      <charset val="204"/>
    </font>
    <font>
      <sz val="8"/>
      <color rgb="FF000000"/>
      <name val="Roboto Light"/>
    </font>
    <font>
      <b/>
      <sz val="9"/>
      <color rgb="FF474F51"/>
      <name val="Roboto Light"/>
      <charset val="204"/>
    </font>
    <font>
      <b/>
      <sz val="8"/>
      <color rgb="FF474F51"/>
      <name val="Roboto Light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Roboto Black"/>
      <charset val="204"/>
    </font>
    <font>
      <b/>
      <sz val="12"/>
      <color rgb="FF000000"/>
      <name val="Roboto Black"/>
      <charset val="204"/>
    </font>
    <font>
      <b/>
      <vertAlign val="superscript"/>
      <sz val="12"/>
      <color rgb="FF000000"/>
      <name val="Roboto Black"/>
      <charset val="204"/>
    </font>
    <font>
      <sz val="12"/>
      <color rgb="FF000000"/>
      <name val="Verdana"/>
      <family val="2"/>
      <charset val="204"/>
    </font>
    <font>
      <sz val="12"/>
      <color rgb="FF000000"/>
      <name val="Roboto Black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textRotation="90"/>
    </xf>
    <xf numFmtId="49" fontId="8" fillId="0" borderId="0" xfId="0" applyNumberFormat="1" applyFont="1" applyFill="1" applyAlignment="1">
      <alignment horizontal="center" vertical="center"/>
    </xf>
    <xf numFmtId="0" fontId="0" fillId="2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textRotation="90"/>
    </xf>
    <xf numFmtId="164" fontId="0" fillId="0" borderId="0" xfId="0" applyNumberFormat="1" applyFill="1" applyAlignment="1">
      <alignment textRotation="90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wrapText="1"/>
    </xf>
    <xf numFmtId="6" fontId="12" fillId="5" borderId="0" xfId="0" applyNumberFormat="1" applyFont="1" applyFill="1" applyBorder="1" applyAlignment="1">
      <alignment horizontal="center" vertical="center" textRotation="90"/>
    </xf>
    <xf numFmtId="164" fontId="17" fillId="5" borderId="0" xfId="0" applyNumberFormat="1" applyFont="1" applyFill="1" applyBorder="1" applyAlignment="1">
      <alignment horizontal="center" vertical="center" textRotation="90"/>
    </xf>
    <xf numFmtId="164" fontId="4" fillId="5" borderId="0" xfId="0" applyNumberFormat="1" applyFont="1" applyFill="1" applyBorder="1" applyAlignment="1">
      <alignment horizontal="center" vertical="center" textRotation="90"/>
    </xf>
    <xf numFmtId="6" fontId="12" fillId="0" borderId="4" xfId="0" applyNumberFormat="1" applyFont="1" applyFill="1" applyBorder="1" applyAlignment="1">
      <alignment horizontal="center" vertical="center" textRotation="90"/>
    </xf>
    <xf numFmtId="164" fontId="4" fillId="0" borderId="4" xfId="0" applyNumberFormat="1" applyFont="1" applyFill="1" applyBorder="1" applyAlignment="1">
      <alignment horizontal="center" vertical="center" textRotation="90"/>
    </xf>
    <xf numFmtId="49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6" fontId="9" fillId="0" borderId="4" xfId="0" applyNumberFormat="1" applyFont="1" applyFill="1" applyBorder="1" applyAlignment="1">
      <alignment horizontal="center" vertical="center" textRotation="90"/>
    </xf>
    <xf numFmtId="164" fontId="20" fillId="8" borderId="4" xfId="0" applyNumberFormat="1" applyFont="1" applyFill="1" applyBorder="1" applyAlignment="1">
      <alignment horizontal="center" vertical="center" textRotation="90"/>
    </xf>
    <xf numFmtId="164" fontId="20" fillId="7" borderId="4" xfId="0" applyNumberFormat="1" applyFont="1" applyFill="1" applyBorder="1" applyAlignment="1">
      <alignment horizontal="center" vertical="center" textRotation="90"/>
    </xf>
    <xf numFmtId="164" fontId="20" fillId="6" borderId="4" xfId="0" applyNumberFormat="1" applyFont="1" applyFill="1" applyBorder="1" applyAlignment="1">
      <alignment horizontal="center" vertical="center" textRotation="90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6" fontId="20" fillId="6" borderId="4" xfId="0" applyNumberFormat="1" applyFont="1" applyFill="1" applyBorder="1" applyAlignment="1">
      <alignment horizontal="center" vertical="center" textRotation="90"/>
    </xf>
    <xf numFmtId="6" fontId="20" fillId="7" borderId="4" xfId="0" applyNumberFormat="1" applyFont="1" applyFill="1" applyBorder="1" applyAlignment="1">
      <alignment horizontal="center" vertical="center" textRotation="90"/>
    </xf>
    <xf numFmtId="6" fontId="20" fillId="7" borderId="4" xfId="0" applyNumberFormat="1" applyFont="1" applyFill="1" applyBorder="1" applyAlignment="1">
      <alignment horizontal="center" vertical="center" textRotation="90" wrapText="1"/>
    </xf>
    <xf numFmtId="6" fontId="20" fillId="7" borderId="5" xfId="0" applyNumberFormat="1" applyFont="1" applyFill="1" applyBorder="1" applyAlignment="1">
      <alignment horizontal="center" vertical="center" textRotation="90"/>
    </xf>
    <xf numFmtId="164" fontId="20" fillId="8" borderId="0" xfId="0" applyNumberFormat="1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textRotation="90"/>
    </xf>
    <xf numFmtId="49" fontId="8" fillId="2" borderId="0" xfId="0" applyNumberFormat="1" applyFont="1" applyFill="1"/>
    <xf numFmtId="0" fontId="8" fillId="2" borderId="0" xfId="0" applyFont="1" applyFill="1"/>
    <xf numFmtId="49" fontId="17" fillId="0" borderId="4" xfId="0" applyNumberFormat="1" applyFont="1" applyFill="1" applyBorder="1" applyAlignment="1">
      <alignment horizontal="left" vertical="center" wrapText="1"/>
    </xf>
    <xf numFmtId="49" fontId="23" fillId="0" borderId="4" xfId="0" applyNumberFormat="1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/>
    </xf>
    <xf numFmtId="49" fontId="11" fillId="9" borderId="0" xfId="0" applyNumberFormat="1" applyFont="1" applyFill="1" applyAlignment="1">
      <alignment horizontal="left" vertical="center"/>
    </xf>
    <xf numFmtId="49" fontId="10" fillId="9" borderId="0" xfId="0" applyNumberFormat="1" applyFont="1" applyFill="1" applyAlignment="1">
      <alignment horizontal="left" vertical="center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left" vertical="center" textRotation="90"/>
    </xf>
    <xf numFmtId="0" fontId="11" fillId="9" borderId="0" xfId="0" applyFont="1" applyFill="1" applyAlignment="1">
      <alignment horizontal="left" vertical="center" textRotation="90"/>
    </xf>
    <xf numFmtId="164" fontId="11" fillId="9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49" fontId="22" fillId="9" borderId="0" xfId="0" applyNumberFormat="1" applyFont="1" applyFill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textRotation="90" wrapText="1"/>
    </xf>
    <xf numFmtId="49" fontId="26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/>
    <xf numFmtId="0" fontId="0" fillId="0" borderId="0" xfId="0" applyFont="1" applyFill="1"/>
    <xf numFmtId="49" fontId="28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164" fontId="16" fillId="7" borderId="4" xfId="0" applyNumberFormat="1" applyFont="1" applyFill="1" applyBorder="1" applyAlignment="1">
      <alignment horizontal="center" vertical="center" textRotation="90"/>
    </xf>
    <xf numFmtId="6" fontId="20" fillId="8" borderId="4" xfId="0" applyNumberFormat="1" applyFont="1" applyFill="1" applyBorder="1" applyAlignment="1">
      <alignment horizontal="center" vertical="center" textRotation="90"/>
    </xf>
    <xf numFmtId="0" fontId="0" fillId="0" borderId="6" xfId="0" applyFill="1" applyBorder="1"/>
    <xf numFmtId="0" fontId="22" fillId="0" borderId="6" xfId="0" applyFont="1" applyFill="1" applyBorder="1" applyAlignment="1">
      <alignment wrapText="1"/>
    </xf>
    <xf numFmtId="49" fontId="21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center" wrapText="1"/>
    </xf>
    <xf numFmtId="164" fontId="20" fillId="10" borderId="4" xfId="0" applyNumberFormat="1" applyFont="1" applyFill="1" applyBorder="1" applyAlignment="1">
      <alignment horizontal="center" vertical="center" textRotation="90"/>
    </xf>
    <xf numFmtId="6" fontId="20" fillId="10" borderId="4" xfId="0" applyNumberFormat="1" applyFont="1" applyFill="1" applyBorder="1" applyAlignment="1">
      <alignment horizontal="center" vertical="center" textRotation="90"/>
    </xf>
    <xf numFmtId="164" fontId="20" fillId="10" borderId="0" xfId="0" applyNumberFormat="1" applyFont="1" applyFill="1" applyBorder="1" applyAlignment="1">
      <alignment horizontal="center" vertical="center" textRotation="90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textRotation="90"/>
    </xf>
    <xf numFmtId="0" fontId="29" fillId="2" borderId="4" xfId="0" applyFont="1" applyFill="1" applyBorder="1" applyAlignment="1">
      <alignment horizontal="center" vertical="center" textRotation="90" wrapText="1"/>
    </xf>
    <xf numFmtId="49" fontId="29" fillId="2" borderId="4" xfId="0" applyNumberFormat="1" applyFont="1" applyFill="1" applyBorder="1" applyAlignment="1">
      <alignment horizontal="center" vertical="center" textRotation="90" wrapText="1"/>
    </xf>
    <xf numFmtId="49" fontId="31" fillId="2" borderId="4" xfId="0" applyNumberFormat="1" applyFont="1" applyFill="1" applyBorder="1" applyAlignment="1">
      <alignment horizontal="center" vertical="center" textRotation="90" wrapText="1"/>
    </xf>
    <xf numFmtId="0" fontId="29" fillId="6" borderId="4" xfId="0" applyFont="1" applyFill="1" applyBorder="1" applyAlignment="1">
      <alignment horizontal="center" vertical="center" textRotation="90"/>
    </xf>
    <xf numFmtId="164" fontId="29" fillId="6" borderId="4" xfId="0" applyNumberFormat="1" applyFont="1" applyFill="1" applyBorder="1" applyAlignment="1">
      <alignment horizontal="center" vertical="center" textRotation="90" wrapText="1"/>
    </xf>
    <xf numFmtId="0" fontId="29" fillId="7" borderId="4" xfId="0" applyFont="1" applyFill="1" applyBorder="1" applyAlignment="1">
      <alignment horizontal="center" vertical="center" textRotation="90" wrapText="1"/>
    </xf>
    <xf numFmtId="164" fontId="29" fillId="7" borderId="4" xfId="0" applyNumberFormat="1" applyFont="1" applyFill="1" applyBorder="1" applyAlignment="1">
      <alignment horizontal="center" vertical="center" textRotation="90" wrapText="1"/>
    </xf>
    <xf numFmtId="0" fontId="29" fillId="8" borderId="4" xfId="0" applyFont="1" applyFill="1" applyBorder="1" applyAlignment="1">
      <alignment horizontal="center" vertical="center" textRotation="90" wrapText="1"/>
    </xf>
    <xf numFmtId="164" fontId="29" fillId="8" borderId="4" xfId="0" applyNumberFormat="1" applyFont="1" applyFill="1" applyBorder="1" applyAlignment="1">
      <alignment horizontal="center" vertical="center" textRotation="90" wrapText="1"/>
    </xf>
    <xf numFmtId="164" fontId="29" fillId="10" borderId="4" xfId="0" applyNumberFormat="1" applyFont="1" applyFill="1" applyBorder="1" applyAlignment="1">
      <alignment horizontal="center" vertical="center" textRotation="90" wrapText="1"/>
    </xf>
    <xf numFmtId="49" fontId="29" fillId="0" borderId="4" xfId="0" applyNumberFormat="1" applyFont="1" applyFill="1" applyBorder="1" applyAlignment="1">
      <alignment horizontal="center" vertical="center" textRotation="90" wrapText="1"/>
    </xf>
    <xf numFmtId="49" fontId="32" fillId="0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33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Roboto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59999389629810485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64" formatCode="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10" formatCode="#,##0\ &quot;₽&quot;;[Red]\-#,##0\ &quot;₽&quot;"/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474F51"/>
        <name val="Roboto Light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Roboto Light"/>
        <scheme val="none"/>
      </font>
      <fill>
        <patternFill patternType="none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fill>
        <patternFill patternType="none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Roboto Light"/>
        <scheme val="none"/>
      </font>
      <numFmt numFmtId="30" formatCode="@"/>
      <fill>
        <patternFill patternType="none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Roboto Ligh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Roboto Ligh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sz val="11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lexey-kravchenko.ru/zametka_o_pokupatelyah_nedvizimosti_po_verhnim_cenam" TargetMode="External"/><Relationship Id="rId1" Type="http://schemas.openxmlformats.org/officeDocument/2006/relationships/hyperlink" Target="https://alexey-kravchenko.ru/kak_poschitat_maksimalnuyu_i_srednyu_i_minimalnuyu_ceni_na_nedvizimo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49696</xdr:colOff>
      <xdr:row>18</xdr:row>
      <xdr:rowOff>8283</xdr:rowOff>
    </xdr:from>
    <xdr:to>
      <xdr:col>29</xdr:col>
      <xdr:colOff>544286</xdr:colOff>
      <xdr:row>19</xdr:row>
      <xdr:rowOff>389282</xdr:rowOff>
    </xdr:to>
    <xdr:grpSp>
      <xdr:nvGrpSpPr>
        <xdr:cNvPr id="4" name="Группа 3"/>
        <xdr:cNvGrpSpPr/>
      </xdr:nvGrpSpPr>
      <xdr:grpSpPr>
        <a:xfrm>
          <a:off x="13017303" y="14880890"/>
          <a:ext cx="4903304" cy="857249"/>
          <a:chOff x="10137913" y="17501152"/>
          <a:chExt cx="3752021" cy="695739"/>
        </a:xfrm>
      </xdr:grpSpPr>
      <xdr:sp macro="" textlink="">
        <xdr:nvSpPr>
          <xdr:cNvPr id="2" name="TextBox 1"/>
          <xdr:cNvSpPr txBox="1"/>
        </xdr:nvSpPr>
        <xdr:spPr>
          <a:xfrm>
            <a:off x="10552044" y="17915280"/>
            <a:ext cx="3006585" cy="281611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ru-RU" sz="1400"/>
              <a:t>Ценовой коридор</a:t>
            </a:r>
          </a:p>
        </xdr:txBody>
      </xdr:sp>
      <xdr:sp macro="" textlink="">
        <xdr:nvSpPr>
          <xdr:cNvPr id="3" name="Правая фигурная скобка 2"/>
          <xdr:cNvSpPr/>
        </xdr:nvSpPr>
        <xdr:spPr>
          <a:xfrm rot="5400000">
            <a:off x="11831706" y="15807359"/>
            <a:ext cx="364435" cy="3752021"/>
          </a:xfrm>
          <a:prstGeom prst="rightBrac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19</xdr:col>
      <xdr:colOff>0</xdr:colOff>
      <xdr:row>17</xdr:row>
      <xdr:rowOff>152400</xdr:rowOff>
    </xdr:from>
    <xdr:to>
      <xdr:col>20</xdr:col>
      <xdr:colOff>571499</xdr:colOff>
      <xdr:row>17</xdr:row>
      <xdr:rowOff>657225</xdr:rowOff>
    </xdr:to>
    <xdr:sp macro="" textlink="">
      <xdr:nvSpPr>
        <xdr:cNvPr id="6" name="TextBox 5"/>
        <xdr:cNvSpPr txBox="1"/>
      </xdr:nvSpPr>
      <xdr:spPr>
        <a:xfrm>
          <a:off x="9152283" y="21885965"/>
          <a:ext cx="1631673" cy="5048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1400"/>
            <a:t>Средние</a:t>
          </a:r>
          <a:r>
            <a:rPr lang="ru-RU" sz="1400" baseline="0"/>
            <a:t> значения</a:t>
          </a:r>
          <a:endParaRPr lang="ru-RU" sz="1400"/>
        </a:p>
      </xdr:txBody>
    </xdr:sp>
    <xdr:clientData/>
  </xdr:twoCellAnchor>
  <xdr:twoCellAnchor>
    <xdr:from>
      <xdr:col>21</xdr:col>
      <xdr:colOff>47625</xdr:colOff>
      <xdr:row>17</xdr:row>
      <xdr:rowOff>285750</xdr:rowOff>
    </xdr:from>
    <xdr:to>
      <xdr:col>21</xdr:col>
      <xdr:colOff>533400</xdr:colOff>
      <xdr:row>17</xdr:row>
      <xdr:rowOff>561975</xdr:rowOff>
    </xdr:to>
    <xdr:sp macro="" textlink="">
      <xdr:nvSpPr>
        <xdr:cNvPr id="9" name="Стрелка вправо 8"/>
        <xdr:cNvSpPr/>
      </xdr:nvSpPr>
      <xdr:spPr>
        <a:xfrm>
          <a:off x="9582150" y="22031325"/>
          <a:ext cx="485775" cy="276225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23</xdr:col>
      <xdr:colOff>142875</xdr:colOff>
      <xdr:row>19</xdr:row>
      <xdr:rowOff>400050</xdr:rowOff>
    </xdr:from>
    <xdr:ext cx="2571750" cy="1028700"/>
    <xdr:sp macro="" textlink="">
      <xdr:nvSpPr>
        <xdr:cNvPr id="15" name="TextBox 14">
          <a:hlinkClick xmlns:r="http://schemas.openxmlformats.org/officeDocument/2006/relationships" r:id="rId1"/>
        </xdr:cNvPr>
        <xdr:cNvSpPr txBox="1"/>
      </xdr:nvSpPr>
      <xdr:spPr>
        <a:xfrm>
          <a:off x="12087225" y="23402925"/>
          <a:ext cx="2571750" cy="1028700"/>
        </a:xfrm>
        <a:prstGeom prst="rect">
          <a:avLst/>
        </a:prstGeom>
        <a:solidFill>
          <a:schemeClr val="bg1"/>
        </a:solidFill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1000"/>
            <a:t>Статья на сайте.</a:t>
          </a:r>
        </a:p>
        <a:p>
          <a:pPr algn="ctr"/>
          <a:r>
            <a:rPr lang="ru-RU" sz="1000"/>
            <a:t>О расчёте</a:t>
          </a:r>
          <a:r>
            <a:rPr lang="ru-RU" sz="1000" baseline="0"/>
            <a:t> ценового коридора:</a:t>
          </a:r>
        </a:p>
        <a:p>
          <a:pPr algn="ctr"/>
          <a:r>
            <a:rPr lang="en-US" sz="1000">
              <a:hlinkClick xmlns:r="http://schemas.openxmlformats.org/officeDocument/2006/relationships" r:id=""/>
            </a:rPr>
            <a:t>https://alexey-kravchenko.ru/</a:t>
          </a:r>
          <a:endParaRPr lang="ru-RU" sz="1000">
            <a:hlinkClick xmlns:r="http://schemas.openxmlformats.org/officeDocument/2006/relationships" r:id=""/>
          </a:endParaRPr>
        </a:p>
        <a:p>
          <a:pPr algn="ctr"/>
          <a:r>
            <a:rPr lang="en-US" sz="1000">
              <a:hlinkClick xmlns:r="http://schemas.openxmlformats.org/officeDocument/2006/relationships" r:id=""/>
            </a:rPr>
            <a:t>kak_poschitat_maksimalnuyu_i_srednyu_</a:t>
          </a:r>
          <a:endParaRPr lang="ru-RU" sz="1000">
            <a:hlinkClick xmlns:r="http://schemas.openxmlformats.org/officeDocument/2006/relationships" r:id=""/>
          </a:endParaRPr>
        </a:p>
        <a:p>
          <a:pPr algn="ctr"/>
          <a:r>
            <a:rPr lang="en-US" sz="1000">
              <a:hlinkClick xmlns:r="http://schemas.openxmlformats.org/officeDocument/2006/relationships" r:id=""/>
            </a:rPr>
            <a:t>i_minimalnuyu_ceni_na_nedvizimost</a:t>
          </a:r>
          <a:endParaRPr lang="ru-RU" sz="1000"/>
        </a:p>
        <a:p>
          <a:pPr algn="ctr"/>
          <a:endParaRPr lang="ru-RU" sz="1000"/>
        </a:p>
      </xdr:txBody>
    </xdr:sp>
    <xdr:clientData/>
  </xdr:oneCellAnchor>
  <xdr:twoCellAnchor>
    <xdr:from>
      <xdr:col>1</xdr:col>
      <xdr:colOff>85725</xdr:colOff>
      <xdr:row>4</xdr:row>
      <xdr:rowOff>504825</xdr:rowOff>
    </xdr:from>
    <xdr:to>
      <xdr:col>1</xdr:col>
      <xdr:colOff>2905125</xdr:colOff>
      <xdr:row>9</xdr:row>
      <xdr:rowOff>533401</xdr:rowOff>
    </xdr:to>
    <xdr:grpSp>
      <xdr:nvGrpSpPr>
        <xdr:cNvPr id="18" name="Группа 17"/>
        <xdr:cNvGrpSpPr/>
      </xdr:nvGrpSpPr>
      <xdr:grpSpPr>
        <a:xfrm>
          <a:off x="85725" y="504825"/>
          <a:ext cx="2819400" cy="6097362"/>
          <a:chOff x="0" y="1847850"/>
          <a:chExt cx="2819400" cy="4505326"/>
        </a:xfrm>
      </xdr:grpSpPr>
      <xdr:sp macro="" textlink="">
        <xdr:nvSpPr>
          <xdr:cNvPr id="8" name="TextBox 7"/>
          <xdr:cNvSpPr txBox="1"/>
        </xdr:nvSpPr>
        <xdr:spPr>
          <a:xfrm>
            <a:off x="0" y="1847850"/>
            <a:ext cx="2819400" cy="450532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ru-RU" sz="1200" b="1"/>
              <a:t>Общее у всех:</a:t>
            </a:r>
          </a:p>
          <a:p>
            <a:r>
              <a:rPr lang="ru-RU" sz="1000"/>
              <a:t>Отсутствует балкон/лоджия;</a:t>
            </a:r>
          </a:p>
          <a:p>
            <a:r>
              <a:rPr lang="ru-RU" sz="1000"/>
              <a:t>Санузел расположен внутри квартиры;</a:t>
            </a:r>
          </a:p>
          <a:p>
            <a:r>
              <a:rPr lang="ru-RU" sz="1000"/>
              <a:t>Лицевые счета разделены - не выяснено;</a:t>
            </a:r>
          </a:p>
          <a:p>
            <a:r>
              <a:rPr lang="ru-RU" sz="1000"/>
              <a:t>У всех отсутствуют ниши.</a:t>
            </a:r>
          </a:p>
          <a:p>
            <a:endParaRPr lang="ru-RU" sz="1000"/>
          </a:p>
          <a:p>
            <a:r>
              <a:rPr lang="ru-RU" sz="1200" b="1"/>
              <a:t>Цвета таблицы</a:t>
            </a:r>
            <a:r>
              <a:rPr lang="ru-RU" sz="1200" b="1" baseline="0"/>
              <a:t>:</a:t>
            </a: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000" baseline="0"/>
              <a:t> </a:t>
            </a:r>
            <a:r>
              <a:rPr lang="ru-RU" sz="1100" baseline="0"/>
              <a:t>значимые для ценообразования </a:t>
            </a:r>
          </a:p>
          <a:p>
            <a:r>
              <a:rPr lang="ru-RU" sz="1100" baseline="0"/>
              <a:t>параметры;</a:t>
            </a: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Максимальная стоимость</a:t>
            </a:r>
            <a:r>
              <a:rPr lang="ru-RU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;</a:t>
            </a:r>
            <a:endParaRPr lang="ru-RU" sz="1100" b="0">
              <a:effectLst/>
            </a:endParaRPr>
          </a:p>
          <a:p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Средняя стоимость;</a:t>
            </a:r>
            <a:endParaRPr lang="ru-RU" sz="1100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                 </a:t>
            </a:r>
            <a:r>
              <a:rPr lang="ru-RU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—</a:t>
            </a:r>
            <a:r>
              <a:rPr lang="ru-RU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Минимальная стоимость.</a:t>
            </a:r>
            <a:endParaRPr lang="ru-RU" sz="1100">
              <a:effectLst/>
            </a:endParaRPr>
          </a:p>
          <a:p>
            <a:endParaRPr lang="ru-RU" sz="1000"/>
          </a:p>
          <a:p>
            <a:endParaRPr lang="ru-RU" sz="1000"/>
          </a:p>
        </xdr:txBody>
      </xdr:sp>
      <xdr:sp macro="" textlink="">
        <xdr:nvSpPr>
          <xdr:cNvPr id="10" name="Прямоугольник 9"/>
          <xdr:cNvSpPr/>
        </xdr:nvSpPr>
        <xdr:spPr>
          <a:xfrm>
            <a:off x="164748" y="3505453"/>
            <a:ext cx="495300" cy="12382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1" name="Прямоугольник 10"/>
          <xdr:cNvSpPr/>
        </xdr:nvSpPr>
        <xdr:spPr>
          <a:xfrm>
            <a:off x="165614" y="3685562"/>
            <a:ext cx="495300" cy="123825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solidFill>
              <a:schemeClr val="accent4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2" name="Прямоугольник 11"/>
          <xdr:cNvSpPr/>
        </xdr:nvSpPr>
        <xdr:spPr>
          <a:xfrm>
            <a:off x="165614" y="3855618"/>
            <a:ext cx="495300" cy="123825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3" name="Прямоугольник 12"/>
          <xdr:cNvSpPr/>
        </xdr:nvSpPr>
        <xdr:spPr>
          <a:xfrm>
            <a:off x="142235" y="3174676"/>
            <a:ext cx="495300" cy="12382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" name="TextBox 15">
            <a:hlinkClick xmlns:r="http://schemas.openxmlformats.org/officeDocument/2006/relationships" r:id="rId1"/>
          </xdr:cNvPr>
          <xdr:cNvSpPr txBox="1"/>
        </xdr:nvSpPr>
        <xdr:spPr>
          <a:xfrm>
            <a:off x="123825" y="4019550"/>
            <a:ext cx="2571750" cy="1028700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000"/>
              <a:t>Статья на сайте.</a:t>
            </a:r>
          </a:p>
          <a:p>
            <a:pPr algn="ctr"/>
            <a:r>
              <a:rPr lang="ru-RU" sz="1000"/>
              <a:t>О расчёте</a:t>
            </a:r>
            <a:r>
              <a:rPr lang="ru-RU" sz="1000" baseline="0"/>
              <a:t> ценового коридора:</a:t>
            </a: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https://alexey-kravchenko.ru/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kak_poschitat_maksimalnuyu_i_srednyu_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i_minimalnuyu_ceni_na_nedvizimost</a:t>
            </a:r>
            <a:endParaRPr lang="ru-RU" sz="1000"/>
          </a:p>
          <a:p>
            <a:pPr algn="ctr"/>
            <a:endParaRPr lang="ru-RU" sz="1000"/>
          </a:p>
        </xdr:txBody>
      </xdr:sp>
      <xdr:sp macro="" textlink="">
        <xdr:nvSpPr>
          <xdr:cNvPr id="17" name="TextBox 16">
            <a:hlinkClick xmlns:r="http://schemas.openxmlformats.org/officeDocument/2006/relationships" r:id="rId2"/>
          </xdr:cNvPr>
          <xdr:cNvSpPr txBox="1"/>
        </xdr:nvSpPr>
        <xdr:spPr>
          <a:xfrm>
            <a:off x="114300" y="5191125"/>
            <a:ext cx="2571750" cy="1028700"/>
          </a:xfrm>
          <a:prstGeom prst="rect">
            <a:avLst/>
          </a:prstGeom>
          <a:solidFill>
            <a:schemeClr val="bg1"/>
          </a:solidFill>
          <a:effectLst>
            <a:innerShdw blurRad="114300">
              <a:prstClr val="black"/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ru-RU" sz="1000"/>
              <a:t>Заметка на сайте.</a:t>
            </a:r>
          </a:p>
          <a:p>
            <a:pPr algn="ctr"/>
            <a:r>
              <a:rPr lang="ru-RU" sz="1000"/>
              <a:t>О покупателях с высокой мотивацией </a:t>
            </a:r>
            <a:r>
              <a:rPr lang="ru-RU" sz="1000" baseline="0"/>
              <a:t>:</a:t>
            </a: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alexey-kravchenko.ru/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zametka_o_pokupatelyah_nedvizimosti_</a:t>
            </a:r>
            <a:endParaRPr lang="ru-RU" sz="1000">
              <a:hlinkClick xmlns:r="http://schemas.openxmlformats.org/officeDocument/2006/relationships" r:id=""/>
            </a:endParaRPr>
          </a:p>
          <a:p>
            <a:pPr algn="ctr"/>
            <a:r>
              <a:rPr lang="en-US" sz="1000">
                <a:hlinkClick xmlns:r="http://schemas.openxmlformats.org/officeDocument/2006/relationships" r:id=""/>
              </a:rPr>
              <a:t>po_verhnim_cenam</a:t>
            </a:r>
            <a:endParaRPr lang="ru-RU" sz="10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4" name="Таблица4" displayName="Таблица4" ref="D5:AH17" totalsRowShown="0" headerRowDxfId="32" tableBorderDxfId="31">
  <autoFilter ref="D5:AH17"/>
  <sortState ref="D8:AD26">
    <sortCondition ref="W7:W28"/>
  </sortState>
  <tableColumns count="31">
    <tableColumn id="1" name=" " dataDxfId="30"/>
    <tableColumn id="2" name="Описание_x000a_дома" dataDxfId="29"/>
    <tableColumn id="3" name="Адрес" dataDxfId="28"/>
    <tableColumn id="4" name="№Д" dataDxfId="27"/>
    <tableColumn id="5" name="Материал" dataDxfId="26"/>
    <tableColumn id="6" name="Этаж" dataDxfId="25"/>
    <tableColumn id="7" name="S м2" dataDxfId="24"/>
    <tableColumn id="15" name="Земли" dataDxfId="23"/>
    <tableColumn id="31" name="Назначение земли" dataDxfId="22"/>
    <tableColumn id="8" name="Число помещений" dataDxfId="21"/>
    <tableColumn id="10" name="Ниши" dataDxfId="20"/>
    <tableColumn id="23" name="Балкон/Лоджия" dataDxfId="19"/>
    <tableColumn id="26" name="Отопление" dataDxfId="18"/>
    <tableColumn id="11" name="Несколько хозяев" dataDxfId="17"/>
    <tableColumn id="24" name="Санузел в квартире" dataDxfId="16"/>
    <tableColumn id="30" name="Центральное водоснабжение" dataDxfId="15"/>
    <tableColumn id="14" name="Пластиковые окна" dataDxfId="14"/>
    <tableColumn id="16" name="Кафель в санузле" dataDxfId="13"/>
    <tableColumn id="25" name="Освобождена" dataDxfId="12"/>
    <tableColumn id="18" name="Цены площади" dataDxfId="11"/>
    <tableColumn id="28" name="Цены_x000a_за квадрат (Ц1)" dataDxfId="10">
      <calculatedColumnFormula>Таблица4[[#This Row],[Цены площади]]/Таблица4[[#This Row],[S м2]]</calculatedColumnFormula>
    </tableColumn>
    <tableColumn id="9" name="Цены без превышения средней стоимости Ц1" dataDxfId="9">
      <calculatedColumnFormula>Таблица4[[#This Row],[Цены
за квадрат (Ц2)]]*Таблица4[[#This Row],[S м2]]</calculatedColumnFormula>
    </tableColumn>
    <tableColumn id="17" name="Цены_x000a_за квадрат (Ц2)" dataDxfId="8"/>
    <tableColumn id="19" name="Цены без учёта завышенных цен " dataDxfId="7">
      <calculatedColumnFormula>Таблица4[[#This Row],[Цены
за квадрат (Ц2)]]*Таблица4[[#This Row],[S м2]]</calculatedColumnFormula>
    </tableColumn>
    <tableColumn id="13" name="Цена_x000a_за квадрат БЕЗ    завышенных цен" dataDxfId="6">
      <calculatedColumnFormula>Таблица4[[#This Row],[Цены площади]]/Таблица4[[#This Row],[S м2]]</calculatedColumnFormula>
    </tableColumn>
    <tableColumn id="33" name="Цена без крупных объектов" dataDxfId="5"/>
    <tableColumn id="34" name="Цены_x000a_за квадрат " dataDxfId="4"/>
    <tableColumn id="20" name="Состояние" dataDxfId="3"/>
    <tableColumn id="29" name="Дополнительно" dataDxfId="2"/>
    <tableColumn id="21" name="Контакт:" dataDxfId="1"/>
    <tableColumn id="22" name="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2"/>
  <sheetViews>
    <sheetView tabSelected="1" view="pageBreakPreview" topLeftCell="I5" zoomScale="70" zoomScaleNormal="70" zoomScaleSheetLayoutView="70" workbookViewId="0">
      <pane ySplit="1" topLeftCell="A6" activePane="bottomLeft" state="frozen"/>
      <selection activeCell="B5" sqref="B5"/>
      <selection pane="bottomLeft" activeCell="T12" sqref="T12"/>
    </sheetView>
  </sheetViews>
  <sheetFormatPr defaultRowHeight="37.5" customHeight="1" x14ac:dyDescent="0.25"/>
  <cols>
    <col min="1" max="1" width="17.85546875" style="1" hidden="1" customWidth="1"/>
    <col min="2" max="2" width="45.140625" style="1" customWidth="1"/>
    <col min="3" max="3" width="5.28515625" style="2" hidden="1" customWidth="1"/>
    <col min="4" max="4" width="9.7109375" style="2" bestFit="1" customWidth="1"/>
    <col min="5" max="5" width="11.140625" style="2" customWidth="1"/>
    <col min="6" max="6" width="11.5703125" style="1" customWidth="1"/>
    <col min="7" max="7" width="8" style="10" customWidth="1"/>
    <col min="8" max="8" width="10" style="1" bestFit="1" customWidth="1"/>
    <col min="9" max="9" width="8.5703125" style="61" customWidth="1"/>
    <col min="10" max="12" width="8" style="62" customWidth="1"/>
    <col min="13" max="13" width="6.85546875" style="62" customWidth="1"/>
    <col min="14" max="14" width="8.7109375" style="17" hidden="1" customWidth="1"/>
    <col min="15" max="15" width="8" style="17" hidden="1" customWidth="1"/>
    <col min="16" max="16" width="8" style="79" customWidth="1"/>
    <col min="17" max="22" width="8.5703125" style="17" customWidth="1"/>
    <col min="23" max="24" width="8.5703125" style="9" customWidth="1"/>
    <col min="25" max="26" width="11.5703125" style="9" customWidth="1"/>
    <col min="27" max="30" width="8.5703125" style="15" customWidth="1"/>
    <col min="31" max="32" width="10.85546875" style="2" customWidth="1"/>
    <col min="33" max="33" width="13" style="2" customWidth="1"/>
    <col min="34" max="34" width="12.7109375" style="1" customWidth="1"/>
    <col min="35" max="16384" width="9.140625" style="1"/>
  </cols>
  <sheetData>
    <row r="1" spans="2:64" ht="74.25" hidden="1" customHeight="1" x14ac:dyDescent="0.25">
      <c r="D1" s="87" t="s">
        <v>50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72"/>
    </row>
    <row r="2" spans="2:64" ht="69.75" hidden="1" customHeight="1" x14ac:dyDescent="0.35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73"/>
      <c r="AG2" s="1"/>
    </row>
    <row r="3" spans="2:64" s="13" customFormat="1" ht="80.25" hidden="1" customHeight="1" thickBot="1" x14ac:dyDescent="0.25">
      <c r="D3" s="65"/>
      <c r="E3" s="66"/>
      <c r="F3" s="67" t="s">
        <v>49</v>
      </c>
      <c r="G3" s="68"/>
      <c r="H3" s="65"/>
      <c r="I3" s="65"/>
      <c r="J3" s="68"/>
      <c r="K3" s="68"/>
      <c r="L3" s="68"/>
      <c r="M3" s="68"/>
      <c r="N3" s="66"/>
      <c r="O3" s="66"/>
      <c r="P3" s="75"/>
      <c r="Q3" s="66"/>
      <c r="R3" s="66"/>
      <c r="S3" s="66"/>
      <c r="T3" s="69"/>
      <c r="U3" s="66"/>
      <c r="V3" s="66"/>
      <c r="W3" s="70"/>
      <c r="X3" s="70"/>
      <c r="Y3" s="70"/>
      <c r="Z3" s="70"/>
      <c r="AA3" s="71"/>
      <c r="AB3" s="71"/>
      <c r="AC3" s="71"/>
      <c r="AD3" s="71"/>
      <c r="AE3" s="66"/>
      <c r="AF3" s="66"/>
    </row>
    <row r="4" spans="2:64" ht="52.5" hidden="1" customHeight="1" x14ac:dyDescent="0.25">
      <c r="C4" s="3" t="s">
        <v>15</v>
      </c>
      <c r="D4" s="3"/>
      <c r="E4" s="3" t="s">
        <v>0</v>
      </c>
      <c r="F4" s="5" t="s">
        <v>14</v>
      </c>
      <c r="G4" s="3" t="s">
        <v>2</v>
      </c>
      <c r="H4" s="4" t="s">
        <v>8</v>
      </c>
      <c r="I4" s="53" t="s">
        <v>10</v>
      </c>
      <c r="J4" s="54" t="s">
        <v>3</v>
      </c>
      <c r="K4" s="54"/>
      <c r="L4" s="54"/>
      <c r="M4" s="55" t="s">
        <v>1</v>
      </c>
      <c r="N4" s="16" t="s">
        <v>21</v>
      </c>
      <c r="O4" s="16"/>
      <c r="P4" s="76"/>
      <c r="Q4" s="16" t="s">
        <v>38</v>
      </c>
      <c r="R4" s="16"/>
      <c r="S4" s="16"/>
      <c r="T4" s="16" t="s">
        <v>13</v>
      </c>
      <c r="U4" s="16" t="s">
        <v>39</v>
      </c>
      <c r="V4" s="16"/>
      <c r="W4" s="7" t="s">
        <v>4</v>
      </c>
      <c r="X4" s="7"/>
      <c r="Y4" s="7"/>
      <c r="Z4" s="7"/>
      <c r="AA4" s="14" t="s">
        <v>5</v>
      </c>
      <c r="AB4" s="14"/>
      <c r="AC4" s="14"/>
      <c r="AD4" s="14"/>
      <c r="AE4" s="6" t="s">
        <v>6</v>
      </c>
      <c r="AF4" s="6"/>
      <c r="AG4" s="8" t="s">
        <v>7</v>
      </c>
    </row>
    <row r="5" spans="2:64" s="80" customFormat="1" ht="212.25" x14ac:dyDescent="0.25">
      <c r="C5" s="81"/>
      <c r="D5" s="92" t="s">
        <v>46</v>
      </c>
      <c r="E5" s="93" t="s">
        <v>47</v>
      </c>
      <c r="F5" s="94" t="s">
        <v>14</v>
      </c>
      <c r="G5" s="92" t="s">
        <v>2</v>
      </c>
      <c r="H5" s="95" t="s">
        <v>8</v>
      </c>
      <c r="I5" s="96" t="s">
        <v>10</v>
      </c>
      <c r="J5" s="97" t="s">
        <v>122</v>
      </c>
      <c r="K5" s="97" t="s">
        <v>65</v>
      </c>
      <c r="L5" s="98" t="s">
        <v>82</v>
      </c>
      <c r="M5" s="99" t="s">
        <v>48</v>
      </c>
      <c r="N5" s="100" t="s">
        <v>21</v>
      </c>
      <c r="O5" s="100" t="s">
        <v>9</v>
      </c>
      <c r="P5" s="100" t="s">
        <v>68</v>
      </c>
      <c r="Q5" s="101" t="s">
        <v>64</v>
      </c>
      <c r="R5" s="101" t="s">
        <v>66</v>
      </c>
      <c r="S5" s="101" t="s">
        <v>75</v>
      </c>
      <c r="T5" s="101" t="s">
        <v>98</v>
      </c>
      <c r="U5" s="101" t="s">
        <v>39</v>
      </c>
      <c r="V5" s="101" t="s">
        <v>13</v>
      </c>
      <c r="W5" s="102" t="s">
        <v>55</v>
      </c>
      <c r="X5" s="103" t="s">
        <v>56</v>
      </c>
      <c r="Y5" s="104" t="s">
        <v>57</v>
      </c>
      <c r="Z5" s="105" t="s">
        <v>58</v>
      </c>
      <c r="AA5" s="106" t="s">
        <v>54</v>
      </c>
      <c r="AB5" s="107" t="s">
        <v>53</v>
      </c>
      <c r="AC5" s="108" t="s">
        <v>120</v>
      </c>
      <c r="AD5" s="108" t="s">
        <v>121</v>
      </c>
      <c r="AE5" s="109" t="s">
        <v>51</v>
      </c>
      <c r="AF5" s="109" t="s">
        <v>70</v>
      </c>
      <c r="AG5" s="110" t="s">
        <v>7</v>
      </c>
      <c r="AH5" s="82" t="s">
        <v>52</v>
      </c>
    </row>
    <row r="6" spans="2:64" ht="61.5" thickBot="1" x14ac:dyDescent="0.3">
      <c r="C6" s="12"/>
      <c r="D6" s="31" t="s">
        <v>60</v>
      </c>
      <c r="E6" s="74"/>
      <c r="F6" s="63" t="s">
        <v>61</v>
      </c>
      <c r="G6" s="29" t="s">
        <v>17</v>
      </c>
      <c r="H6" s="27" t="s">
        <v>62</v>
      </c>
      <c r="I6" s="56" t="s">
        <v>63</v>
      </c>
      <c r="J6" s="57">
        <v>27</v>
      </c>
      <c r="K6" s="57">
        <v>1</v>
      </c>
      <c r="L6" s="57" t="s">
        <v>83</v>
      </c>
      <c r="M6" s="58">
        <v>2</v>
      </c>
      <c r="N6" s="22"/>
      <c r="O6" s="22"/>
      <c r="P6" s="77"/>
      <c r="Q6" s="23" t="s">
        <v>12</v>
      </c>
      <c r="R6" s="23" t="s">
        <v>12</v>
      </c>
      <c r="S6" s="23" t="s">
        <v>12</v>
      </c>
      <c r="T6" s="22" t="s">
        <v>11</v>
      </c>
      <c r="U6" s="22" t="s">
        <v>11</v>
      </c>
      <c r="V6" s="22" t="s">
        <v>11</v>
      </c>
      <c r="W6" s="48">
        <v>850000</v>
      </c>
      <c r="X6" s="44">
        <f>Таблица4[[#This Row],[Цены площади]]/Таблица4[[#This Row],[S м2]]</f>
        <v>31481.481481481482</v>
      </c>
      <c r="Y6" s="49">
        <f>Таблица4[[#This Row],[Цены
за квадрат (Ц2)]]*Таблица4[[#This Row],[S м2]]</f>
        <v>850000</v>
      </c>
      <c r="Z6" s="43">
        <f>Таблица4[[#This Row],[Цены площади]]/Таблица4[[#This Row],[S м2]]</f>
        <v>31481.481481481482</v>
      </c>
      <c r="AA6" s="84">
        <f>Таблица4[[#This Row],[Цены
за квадрат (Ц2)]]*Таблица4[[#This Row],[S м2]]</f>
        <v>850000</v>
      </c>
      <c r="AB6" s="42">
        <f>Таблица4[[#This Row],[Цены площади]]/Таблица4[[#This Row],[S м2]]</f>
        <v>31481.481481481482</v>
      </c>
      <c r="AC6" s="90">
        <f>Таблица4[[#This Row],[Цены
за квадрат (Ц2)]]*Таблица4[[#This Row],[S м2]]</f>
        <v>850000</v>
      </c>
      <c r="AD6" s="89">
        <f>Таблица4[[#This Row],[Цены площади]]/Таблица4[[#This Row],[S м2]]</f>
        <v>31481.481481481482</v>
      </c>
      <c r="AE6" s="64" t="s">
        <v>40</v>
      </c>
      <c r="AF6" s="64"/>
      <c r="AG6" s="24" t="s">
        <v>67</v>
      </c>
      <c r="AH6" s="19"/>
    </row>
    <row r="7" spans="2:64" ht="61.5" thickBot="1" x14ac:dyDescent="0.3">
      <c r="C7" s="12"/>
      <c r="D7" s="31" t="s">
        <v>60</v>
      </c>
      <c r="E7" s="63"/>
      <c r="F7" s="63" t="s">
        <v>61</v>
      </c>
      <c r="G7" s="29" t="s">
        <v>17</v>
      </c>
      <c r="H7" s="27" t="s">
        <v>62</v>
      </c>
      <c r="I7" s="56" t="s">
        <v>63</v>
      </c>
      <c r="J7" s="57">
        <v>30</v>
      </c>
      <c r="K7" s="57">
        <v>5</v>
      </c>
      <c r="L7" s="57" t="s">
        <v>83</v>
      </c>
      <c r="M7" s="58">
        <v>2</v>
      </c>
      <c r="N7" s="22"/>
      <c r="O7" s="22"/>
      <c r="P7" s="77" t="s">
        <v>79</v>
      </c>
      <c r="Q7" s="23" t="s">
        <v>12</v>
      </c>
      <c r="R7" s="22" t="s">
        <v>11</v>
      </c>
      <c r="S7" s="78" t="s">
        <v>105</v>
      </c>
      <c r="T7" s="23" t="s">
        <v>12</v>
      </c>
      <c r="U7" s="22" t="s">
        <v>11</v>
      </c>
      <c r="V7" s="23" t="s">
        <v>12</v>
      </c>
      <c r="W7" s="48">
        <v>830000</v>
      </c>
      <c r="X7" s="44">
        <f>Таблица4[[#This Row],[Цены площади]]/Таблица4[[#This Row],[S м2]]</f>
        <v>27666.666666666668</v>
      </c>
      <c r="Y7" s="49">
        <f>Таблица4[[#This Row],[Цены
за квадрат (Ц2)]]*Таблица4[[#This Row],[S м2]]</f>
        <v>830000</v>
      </c>
      <c r="Z7" s="43">
        <f>Таблица4[[#This Row],[Цены площади]]/Таблица4[[#This Row],[S м2]]</f>
        <v>27666.666666666668</v>
      </c>
      <c r="AA7" s="84">
        <f>Таблица4[[#This Row],[Цены
за квадрат (Ц2)]]*Таблица4[[#This Row],[S м2]]</f>
        <v>830000</v>
      </c>
      <c r="AB7" s="42">
        <f>Таблица4[[#This Row],[Цены площади]]/Таблица4[[#This Row],[S м2]]</f>
        <v>27666.666666666668</v>
      </c>
      <c r="AC7" s="90">
        <f>Таблица4[[#This Row],[Цены
за квадрат (Ц2)]]*Таблица4[[#This Row],[S м2]]</f>
        <v>830000</v>
      </c>
      <c r="AD7" s="89">
        <f>Таблица4[[#This Row],[Цены площади]]/Таблица4[[#This Row],[S м2]]</f>
        <v>27666.666666666668</v>
      </c>
      <c r="AE7" s="64" t="s">
        <v>43</v>
      </c>
      <c r="AF7" s="64"/>
      <c r="AG7" s="24" t="s">
        <v>106</v>
      </c>
      <c r="AH7" s="85"/>
    </row>
    <row r="8" spans="2:64" ht="72" thickBot="1" x14ac:dyDescent="0.3">
      <c r="C8" s="12" t="s">
        <v>16</v>
      </c>
      <c r="D8" s="31" t="s">
        <v>60</v>
      </c>
      <c r="E8" s="63"/>
      <c r="F8" s="63" t="s">
        <v>61</v>
      </c>
      <c r="G8" s="28" t="s">
        <v>22</v>
      </c>
      <c r="H8" s="27" t="s">
        <v>62</v>
      </c>
      <c r="I8" s="56" t="s">
        <v>63</v>
      </c>
      <c r="J8" s="57">
        <v>29</v>
      </c>
      <c r="K8" s="57">
        <v>2</v>
      </c>
      <c r="L8" s="57" t="s">
        <v>83</v>
      </c>
      <c r="M8" s="58">
        <v>2</v>
      </c>
      <c r="N8" s="22"/>
      <c r="O8" s="22"/>
      <c r="P8" s="77" t="s">
        <v>69</v>
      </c>
      <c r="Q8" s="23" t="s">
        <v>12</v>
      </c>
      <c r="R8" s="23" t="s">
        <v>12</v>
      </c>
      <c r="S8" s="23" t="s">
        <v>12</v>
      </c>
      <c r="T8" s="23" t="s">
        <v>12</v>
      </c>
      <c r="U8" s="22" t="s">
        <v>11</v>
      </c>
      <c r="V8" s="22" t="s">
        <v>11</v>
      </c>
      <c r="W8" s="48">
        <v>1180000</v>
      </c>
      <c r="X8" s="44">
        <f>Таблица4[[#This Row],[Цены площади]]/Таблица4[[#This Row],[S м2]]</f>
        <v>40689.65517241379</v>
      </c>
      <c r="Y8" s="49">
        <f>Таблица4[[#This Row],[Цены
за квадрат (Ц2)]]*Таблица4[[#This Row],[S м2]]</f>
        <v>1085528</v>
      </c>
      <c r="Z8" s="83">
        <v>37432</v>
      </c>
      <c r="AA8" s="42" t="s">
        <v>11</v>
      </c>
      <c r="AB8" s="42" t="s">
        <v>11</v>
      </c>
      <c r="AC8" s="89" t="s">
        <v>11</v>
      </c>
      <c r="AD8" s="89" t="s">
        <v>11</v>
      </c>
      <c r="AE8" s="64" t="s">
        <v>40</v>
      </c>
      <c r="AF8" s="64" t="s">
        <v>71</v>
      </c>
      <c r="AG8" s="64" t="s">
        <v>72</v>
      </c>
      <c r="AH8" s="19"/>
    </row>
    <row r="9" spans="2:64" ht="72" thickBot="1" x14ac:dyDescent="0.3">
      <c r="C9" s="12"/>
      <c r="D9" s="31" t="s">
        <v>60</v>
      </c>
      <c r="E9" s="63"/>
      <c r="F9" s="63" t="s">
        <v>61</v>
      </c>
      <c r="G9" s="28" t="s">
        <v>22</v>
      </c>
      <c r="H9" s="27" t="s">
        <v>62</v>
      </c>
      <c r="I9" s="56" t="s">
        <v>63</v>
      </c>
      <c r="J9" s="57">
        <v>45</v>
      </c>
      <c r="K9" s="57">
        <v>2.5</v>
      </c>
      <c r="L9" s="57" t="s">
        <v>83</v>
      </c>
      <c r="M9" s="58">
        <v>3</v>
      </c>
      <c r="N9" s="22"/>
      <c r="O9" s="22"/>
      <c r="P9" s="77" t="s">
        <v>79</v>
      </c>
      <c r="Q9" s="23" t="s">
        <v>12</v>
      </c>
      <c r="R9" s="22" t="s">
        <v>11</v>
      </c>
      <c r="S9" s="23" t="s">
        <v>12</v>
      </c>
      <c r="T9" s="23" t="s">
        <v>12</v>
      </c>
      <c r="U9" s="22" t="s">
        <v>11</v>
      </c>
      <c r="V9" s="22" t="s">
        <v>11</v>
      </c>
      <c r="W9" s="48">
        <v>1200000</v>
      </c>
      <c r="X9" s="44">
        <f>Таблица4[[#This Row],[Цены площади]]/Таблица4[[#This Row],[S м2]]</f>
        <v>26666.666666666668</v>
      </c>
      <c r="Y9" s="49">
        <f>Таблица4[[#This Row],[Цены
за квадрат (Ц2)]]*Таблица4[[#This Row],[S м2]]</f>
        <v>1200000</v>
      </c>
      <c r="Z9" s="43">
        <f>Таблица4[[#This Row],[Цены площади]]/Таблица4[[#This Row],[S м2]]</f>
        <v>26666.666666666668</v>
      </c>
      <c r="AA9" s="84">
        <f>Таблица4[[#This Row],[Цены
за квадрат (Ц2)]]*Таблица4[[#This Row],[S м2]]</f>
        <v>1200000</v>
      </c>
      <c r="AB9" s="42">
        <f>Таблица4[[#This Row],[Цены площади]]/Таблица4[[#This Row],[S м2]]</f>
        <v>26666.666666666668</v>
      </c>
      <c r="AC9" s="89" t="s">
        <v>11</v>
      </c>
      <c r="AD9" s="89" t="s">
        <v>11</v>
      </c>
      <c r="AE9" s="64" t="s">
        <v>40</v>
      </c>
      <c r="AF9" s="64" t="s">
        <v>107</v>
      </c>
      <c r="AG9" s="24" t="s">
        <v>108</v>
      </c>
      <c r="AH9" s="85"/>
    </row>
    <row r="10" spans="2:64" s="11" customFormat="1" ht="113.25" thickBot="1" x14ac:dyDescent="0.3">
      <c r="B10" s="1"/>
      <c r="C10" s="18" t="s">
        <v>23</v>
      </c>
      <c r="D10" s="31" t="s">
        <v>60</v>
      </c>
      <c r="E10" s="63"/>
      <c r="F10" s="30" t="s">
        <v>73</v>
      </c>
      <c r="G10" s="29" t="s">
        <v>74</v>
      </c>
      <c r="H10" s="27" t="s">
        <v>62</v>
      </c>
      <c r="I10" s="56" t="s">
        <v>63</v>
      </c>
      <c r="J10" s="57">
        <v>41</v>
      </c>
      <c r="K10" s="57" t="s">
        <v>41</v>
      </c>
      <c r="L10" s="57" t="s">
        <v>83</v>
      </c>
      <c r="M10" s="58">
        <v>3</v>
      </c>
      <c r="N10" s="22"/>
      <c r="O10" s="22"/>
      <c r="P10" s="77" t="s">
        <v>69</v>
      </c>
      <c r="Q10" s="23" t="s">
        <v>12</v>
      </c>
      <c r="R10" s="22" t="s">
        <v>11</v>
      </c>
      <c r="S10" s="23" t="s">
        <v>12</v>
      </c>
      <c r="T10" s="22" t="s">
        <v>11</v>
      </c>
      <c r="U10" s="22" t="s">
        <v>11</v>
      </c>
      <c r="V10" s="22" t="s">
        <v>11</v>
      </c>
      <c r="W10" s="48">
        <v>999000</v>
      </c>
      <c r="X10" s="44">
        <f>Таблица4[[#This Row],[Цены площади]]/Таблица4[[#This Row],[S м2]]</f>
        <v>24365.853658536584</v>
      </c>
      <c r="Y10" s="50">
        <f>Таблица4[[#This Row],[Цены
за квадрат (Ц2)]]*Таблица4[[#This Row],[S м2]]</f>
        <v>998999.99999999988</v>
      </c>
      <c r="Z10" s="43">
        <f>Таблица4[[#This Row],[Цены площади]]/Таблица4[[#This Row],[S м2]]</f>
        <v>24365.853658536584</v>
      </c>
      <c r="AA10" s="42">
        <f>Таблица4[[#This Row],[Цены
за квадрат (Ц2)]]*Таблица4[[#This Row],[S м2]]</f>
        <v>998999.99999999988</v>
      </c>
      <c r="AB10" s="42">
        <f>Таблица4[[#This Row],[Цены площади]]/Таблица4[[#This Row],[S м2]]</f>
        <v>24365.853658536584</v>
      </c>
      <c r="AC10" s="89" t="s">
        <v>11</v>
      </c>
      <c r="AD10" s="89" t="s">
        <v>11</v>
      </c>
      <c r="AE10" s="64" t="s">
        <v>44</v>
      </c>
      <c r="AF10" s="64" t="s">
        <v>104</v>
      </c>
      <c r="AG10" s="24" t="s">
        <v>76</v>
      </c>
      <c r="AH10" s="32" t="s">
        <v>59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2:64" s="11" customFormat="1" ht="90.75" thickBot="1" x14ac:dyDescent="0.3">
      <c r="B11" s="1"/>
      <c r="C11" s="18"/>
      <c r="D11" s="31" t="s">
        <v>60</v>
      </c>
      <c r="E11" s="63"/>
      <c r="F11" s="30" t="s">
        <v>73</v>
      </c>
      <c r="G11" s="29" t="s">
        <v>109</v>
      </c>
      <c r="H11" s="27" t="s">
        <v>62</v>
      </c>
      <c r="I11" s="56" t="s">
        <v>63</v>
      </c>
      <c r="J11" s="57">
        <v>60</v>
      </c>
      <c r="K11" s="57">
        <v>3</v>
      </c>
      <c r="L11" s="57" t="s">
        <v>83</v>
      </c>
      <c r="M11" s="58">
        <v>3</v>
      </c>
      <c r="N11" s="22"/>
      <c r="O11" s="22"/>
      <c r="P11" s="77" t="s">
        <v>79</v>
      </c>
      <c r="Q11" s="23" t="s">
        <v>12</v>
      </c>
      <c r="R11" s="23" t="s">
        <v>12</v>
      </c>
      <c r="S11" s="23" t="s">
        <v>12</v>
      </c>
      <c r="T11" s="22" t="s">
        <v>81</v>
      </c>
      <c r="U11" s="22" t="s">
        <v>11</v>
      </c>
      <c r="V11" s="22" t="s">
        <v>11</v>
      </c>
      <c r="W11" s="48">
        <v>1400000</v>
      </c>
      <c r="X11" s="44">
        <f>Таблица4[[#This Row],[Цены площади]]/Таблица4[[#This Row],[S м2]]</f>
        <v>23333.333333333332</v>
      </c>
      <c r="Y11" s="49">
        <f>Таблица4[[#This Row],[Цены
за квадрат (Ц2)]]*Таблица4[[#This Row],[S м2]]</f>
        <v>1400000</v>
      </c>
      <c r="Z11" s="43">
        <f>Таблица4[[#This Row],[Цены площади]]/Таблица4[[#This Row],[S м2]]</f>
        <v>23333.333333333332</v>
      </c>
      <c r="AA11" s="84">
        <f>Таблица4[[#This Row],[Цены
за квадрат (Ц2)]]*Таблица4[[#This Row],[S м2]]</f>
        <v>1400000</v>
      </c>
      <c r="AB11" s="42">
        <f>Таблица4[[#This Row],[Цены площади]]/Таблица4[[#This Row],[S м2]]</f>
        <v>23333.333333333332</v>
      </c>
      <c r="AC11" s="89" t="s">
        <v>11</v>
      </c>
      <c r="AD11" s="89" t="s">
        <v>11</v>
      </c>
      <c r="AE11" s="64" t="s">
        <v>40</v>
      </c>
      <c r="AF11" s="64" t="s">
        <v>110</v>
      </c>
      <c r="AG11" s="24" t="s">
        <v>111</v>
      </c>
      <c r="AH11" s="8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2:64" s="11" customFormat="1" ht="79.5" thickBot="1" x14ac:dyDescent="0.3">
      <c r="B12" s="1"/>
      <c r="C12" s="18" t="s">
        <v>24</v>
      </c>
      <c r="D12" s="31" t="s">
        <v>60</v>
      </c>
      <c r="E12" s="63"/>
      <c r="F12" s="30" t="s">
        <v>77</v>
      </c>
      <c r="G12" s="29" t="s">
        <v>19</v>
      </c>
      <c r="H12" s="27" t="s">
        <v>62</v>
      </c>
      <c r="I12" s="56" t="s">
        <v>63</v>
      </c>
      <c r="J12" s="57">
        <v>23</v>
      </c>
      <c r="K12" s="57">
        <v>2.7</v>
      </c>
      <c r="L12" s="57" t="s">
        <v>83</v>
      </c>
      <c r="M12" s="58">
        <v>2</v>
      </c>
      <c r="N12" s="22"/>
      <c r="O12" s="22"/>
      <c r="P12" s="77" t="s">
        <v>79</v>
      </c>
      <c r="Q12" s="23" t="s">
        <v>12</v>
      </c>
      <c r="R12" s="23" t="s">
        <v>12</v>
      </c>
      <c r="S12" s="23" t="s">
        <v>12</v>
      </c>
      <c r="T12" s="22" t="s">
        <v>81</v>
      </c>
      <c r="U12" s="22" t="s">
        <v>11</v>
      </c>
      <c r="V12" s="22" t="s">
        <v>11</v>
      </c>
      <c r="W12" s="48">
        <v>1100000</v>
      </c>
      <c r="X12" s="44">
        <f>Таблица4[[#This Row],[Цены площади]]/Таблица4[[#This Row],[S м2]]</f>
        <v>47826.086956521736</v>
      </c>
      <c r="Y12" s="51">
        <f>Таблица4[[#This Row],[Цены
за квадрат (Ц2)]]*Таблица4[[#This Row],[S м2]]</f>
        <v>860936</v>
      </c>
      <c r="Z12" s="83">
        <v>37432</v>
      </c>
      <c r="AA12" s="42" t="s">
        <v>11</v>
      </c>
      <c r="AB12" s="42" t="s">
        <v>11</v>
      </c>
      <c r="AC12" s="89" t="s">
        <v>11</v>
      </c>
      <c r="AD12" s="89" t="s">
        <v>11</v>
      </c>
      <c r="AE12" s="64" t="s">
        <v>42</v>
      </c>
      <c r="AF12" s="64" t="s">
        <v>80</v>
      </c>
      <c r="AG12" s="24" t="s">
        <v>78</v>
      </c>
      <c r="AH12" s="1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2:64" ht="61.5" thickBot="1" x14ac:dyDescent="0.3">
      <c r="C13" s="12" t="s">
        <v>17</v>
      </c>
      <c r="D13" s="31" t="s">
        <v>60</v>
      </c>
      <c r="E13" s="63"/>
      <c r="F13" s="30" t="s">
        <v>77</v>
      </c>
      <c r="G13" s="29" t="s">
        <v>36</v>
      </c>
      <c r="H13" s="27" t="s">
        <v>62</v>
      </c>
      <c r="I13" s="56" t="s">
        <v>63</v>
      </c>
      <c r="J13" s="57">
        <v>28</v>
      </c>
      <c r="K13" s="57">
        <v>4</v>
      </c>
      <c r="L13" s="57" t="s">
        <v>83</v>
      </c>
      <c r="M13" s="58">
        <v>2</v>
      </c>
      <c r="N13" s="22"/>
      <c r="O13" s="22"/>
      <c r="P13" s="77" t="s">
        <v>79</v>
      </c>
      <c r="Q13" s="23" t="s">
        <v>85</v>
      </c>
      <c r="R13" s="22" t="s">
        <v>11</v>
      </c>
      <c r="S13" s="23" t="s">
        <v>12</v>
      </c>
      <c r="T13" s="22" t="s">
        <v>86</v>
      </c>
      <c r="U13" s="22" t="s">
        <v>11</v>
      </c>
      <c r="V13" s="22" t="s">
        <v>41</v>
      </c>
      <c r="W13" s="48">
        <v>650000</v>
      </c>
      <c r="X13" s="44">
        <f>Таблица4[[#This Row],[Цены площади]]/Таблица4[[#This Row],[S м2]]</f>
        <v>23214.285714285714</v>
      </c>
      <c r="Y13" s="49">
        <f>Таблица4[[#This Row],[Цены
за квадрат (Ц2)]]*Таблица4[[#This Row],[S м2]]</f>
        <v>650000</v>
      </c>
      <c r="Z13" s="43">
        <f>Таблица4[[#This Row],[Цены площади]]/Таблица4[[#This Row],[S м2]]</f>
        <v>23214.285714285714</v>
      </c>
      <c r="AA13" s="42">
        <f>Таблица4[[#This Row],[Цены
за квадрат (Ц2)]]*Таблица4[[#This Row],[S м2]]</f>
        <v>650000</v>
      </c>
      <c r="AB13" s="42">
        <f>Таблица4[[#This Row],[Цены площади]]/Таблица4[[#This Row],[S м2]]</f>
        <v>23214.285714285714</v>
      </c>
      <c r="AC13" s="89">
        <f>Таблица4[[#This Row],[Цены
за квадрат (Ц2)]]*Таблица4[[#This Row],[S м2]]</f>
        <v>650000</v>
      </c>
      <c r="AD13" s="89">
        <f>Таблица4[[#This Row],[Цены площади]]/Таблица4[[#This Row],[S м2]]</f>
        <v>23214.285714285714</v>
      </c>
      <c r="AE13" s="64" t="s">
        <v>87</v>
      </c>
      <c r="AF13" s="64" t="s">
        <v>84</v>
      </c>
      <c r="AG13" s="24" t="s">
        <v>88</v>
      </c>
      <c r="AH13" s="19"/>
    </row>
    <row r="14" spans="2:64" ht="61.5" thickBot="1" x14ac:dyDescent="0.3">
      <c r="C14" s="12" t="s">
        <v>18</v>
      </c>
      <c r="D14" s="31" t="s">
        <v>60</v>
      </c>
      <c r="E14" s="63"/>
      <c r="F14" s="30" t="s">
        <v>77</v>
      </c>
      <c r="G14" s="29" t="s">
        <v>41</v>
      </c>
      <c r="H14" s="27" t="s">
        <v>62</v>
      </c>
      <c r="I14" s="56" t="s">
        <v>63</v>
      </c>
      <c r="J14" s="57">
        <v>18</v>
      </c>
      <c r="K14" s="57">
        <v>2.5</v>
      </c>
      <c r="L14" s="57" t="s">
        <v>83</v>
      </c>
      <c r="M14" s="58">
        <v>2</v>
      </c>
      <c r="N14" s="22"/>
      <c r="O14" s="22"/>
      <c r="P14" s="77" t="s">
        <v>79</v>
      </c>
      <c r="Q14" s="23"/>
      <c r="R14" s="22" t="s">
        <v>11</v>
      </c>
      <c r="S14" s="23" t="s">
        <v>12</v>
      </c>
      <c r="T14" s="22" t="s">
        <v>86</v>
      </c>
      <c r="U14" s="22" t="s">
        <v>11</v>
      </c>
      <c r="V14" s="23" t="s">
        <v>12</v>
      </c>
      <c r="W14" s="48">
        <v>800000</v>
      </c>
      <c r="X14" s="44">
        <f>Таблица4[[#This Row],[Цены площади]]/Таблица4[[#This Row],[S м2]]</f>
        <v>44444.444444444445</v>
      </c>
      <c r="Y14" s="49">
        <f>Таблица4[[#This Row],[Цены
за квадрат (Ц2)]]*Таблица4[[#This Row],[S м2]]</f>
        <v>673776</v>
      </c>
      <c r="Z14" s="83">
        <v>37432</v>
      </c>
      <c r="AA14" s="42" t="s">
        <v>11</v>
      </c>
      <c r="AB14" s="52" t="s">
        <v>11</v>
      </c>
      <c r="AC14" s="89" t="s">
        <v>11</v>
      </c>
      <c r="AD14" s="91" t="s">
        <v>11</v>
      </c>
      <c r="AE14" s="64" t="s">
        <v>90</v>
      </c>
      <c r="AF14" s="64" t="s">
        <v>89</v>
      </c>
      <c r="AG14" s="24" t="s">
        <v>91</v>
      </c>
      <c r="AH14" s="24"/>
    </row>
    <row r="15" spans="2:64" ht="72" thickBot="1" x14ac:dyDescent="0.3">
      <c r="C15" s="12" t="s">
        <v>25</v>
      </c>
      <c r="D15" s="31" t="s">
        <v>60</v>
      </c>
      <c r="E15" s="63"/>
      <c r="F15" s="30" t="s">
        <v>97</v>
      </c>
      <c r="G15" s="29" t="s">
        <v>41</v>
      </c>
      <c r="H15" s="27" t="s">
        <v>62</v>
      </c>
      <c r="I15" s="56" t="s">
        <v>63</v>
      </c>
      <c r="J15" s="57">
        <v>24</v>
      </c>
      <c r="K15" s="57">
        <v>12</v>
      </c>
      <c r="L15" s="57" t="s">
        <v>99</v>
      </c>
      <c r="M15" s="58">
        <v>1</v>
      </c>
      <c r="N15" s="22"/>
      <c r="O15" s="22"/>
      <c r="P15" s="22" t="s">
        <v>11</v>
      </c>
      <c r="Q15" s="22" t="s">
        <v>11</v>
      </c>
      <c r="R15" s="22" t="s">
        <v>11</v>
      </c>
      <c r="S15" s="78" t="s">
        <v>101</v>
      </c>
      <c r="T15" s="23" t="s">
        <v>12</v>
      </c>
      <c r="U15" s="22" t="s">
        <v>11</v>
      </c>
      <c r="V15" s="23" t="s">
        <v>12</v>
      </c>
      <c r="W15" s="48">
        <v>1200000</v>
      </c>
      <c r="X15" s="44">
        <f>Таблица4[[#This Row],[Цены площади]]/Таблица4[[#This Row],[S м2]]</f>
        <v>50000</v>
      </c>
      <c r="Y15" s="49">
        <f>Таблица4[[#This Row],[Цены
за квадрат (Ц2)]]*Таблица4[[#This Row],[S м2]]</f>
        <v>898368</v>
      </c>
      <c r="Z15" s="83">
        <v>37432</v>
      </c>
      <c r="AA15" s="42" t="s">
        <v>11</v>
      </c>
      <c r="AB15" s="42" t="s">
        <v>11</v>
      </c>
      <c r="AC15" s="89" t="s">
        <v>11</v>
      </c>
      <c r="AD15" s="89" t="s">
        <v>11</v>
      </c>
      <c r="AE15" s="64" t="s">
        <v>100</v>
      </c>
      <c r="AF15" s="64" t="s">
        <v>102</v>
      </c>
      <c r="AG15" s="24" t="s">
        <v>103</v>
      </c>
      <c r="AH15" s="24" t="s">
        <v>45</v>
      </c>
    </row>
    <row r="16" spans="2:64" ht="72" thickBot="1" x14ac:dyDescent="0.3">
      <c r="C16" s="12" t="s">
        <v>20</v>
      </c>
      <c r="D16" s="31" t="s">
        <v>60</v>
      </c>
      <c r="E16" s="63"/>
      <c r="F16" s="30" t="s">
        <v>112</v>
      </c>
      <c r="G16" s="29" t="s">
        <v>25</v>
      </c>
      <c r="H16" s="27" t="s">
        <v>62</v>
      </c>
      <c r="I16" s="56" t="s">
        <v>63</v>
      </c>
      <c r="J16" s="57">
        <v>30</v>
      </c>
      <c r="K16" s="57">
        <v>4</v>
      </c>
      <c r="L16" s="57" t="s">
        <v>83</v>
      </c>
      <c r="M16" s="59">
        <v>2</v>
      </c>
      <c r="N16" s="22"/>
      <c r="O16" s="22"/>
      <c r="P16" s="77" t="s">
        <v>79</v>
      </c>
      <c r="Q16" s="23" t="s">
        <v>12</v>
      </c>
      <c r="R16" s="22" t="s">
        <v>11</v>
      </c>
      <c r="S16" s="23" t="s">
        <v>12</v>
      </c>
      <c r="T16" s="23" t="s">
        <v>12</v>
      </c>
      <c r="U16" s="22" t="s">
        <v>11</v>
      </c>
      <c r="V16" s="23" t="s">
        <v>12</v>
      </c>
      <c r="W16" s="48">
        <v>1000000</v>
      </c>
      <c r="X16" s="44">
        <f>Таблица4[[#This Row],[Цены площади]]/Таблица4[[#This Row],[S м2]]</f>
        <v>33333.333333333336</v>
      </c>
      <c r="Y16" s="49">
        <f>Таблица4[[#This Row],[Цены
за квадрат (Ц2)]]*Таблица4[[#This Row],[S м2]]</f>
        <v>1000000.0000000001</v>
      </c>
      <c r="Z16" s="43">
        <f>Таблица4[[#This Row],[Цены площади]]/Таблица4[[#This Row],[S м2]]</f>
        <v>33333.333333333336</v>
      </c>
      <c r="AA16" s="42">
        <f>Таблица4[[#This Row],[Цены
за квадрат (Ц2)]]*Таблица4[[#This Row],[S м2]]</f>
        <v>1000000.0000000001</v>
      </c>
      <c r="AB16" s="42">
        <f>Таблица4[[#This Row],[Цены площади]]/Таблица4[[#This Row],[S м2]]</f>
        <v>33333.333333333336</v>
      </c>
      <c r="AC16" s="89">
        <f>Таблица4[[#This Row],[Цены
за квадрат (Ц2)]]*Таблица4[[#This Row],[S м2]]</f>
        <v>1000000.0000000001</v>
      </c>
      <c r="AD16" s="89">
        <f>Таблица4[[#This Row],[Цены площади]]/Таблица4[[#This Row],[S м2]]</f>
        <v>33333.333333333336</v>
      </c>
      <c r="AE16" s="64" t="s">
        <v>43</v>
      </c>
      <c r="AF16" s="64" t="s">
        <v>113</v>
      </c>
      <c r="AG16" s="24" t="s">
        <v>114</v>
      </c>
      <c r="AH16" s="24"/>
    </row>
    <row r="17" spans="3:35" ht="72" thickBot="1" x14ac:dyDescent="0.3">
      <c r="C17" s="12" t="s">
        <v>26</v>
      </c>
      <c r="D17" s="31" t="s">
        <v>60</v>
      </c>
      <c r="E17" s="63"/>
      <c r="F17" s="30" t="s">
        <v>115</v>
      </c>
      <c r="G17" s="29" t="s">
        <v>41</v>
      </c>
      <c r="H17" s="27" t="s">
        <v>62</v>
      </c>
      <c r="I17" s="56" t="s">
        <v>63</v>
      </c>
      <c r="J17" s="57">
        <v>42</v>
      </c>
      <c r="K17" s="57">
        <v>5</v>
      </c>
      <c r="L17" s="57" t="s">
        <v>83</v>
      </c>
      <c r="M17" s="58">
        <v>3</v>
      </c>
      <c r="N17" s="22"/>
      <c r="O17" s="22"/>
      <c r="P17" s="77" t="s">
        <v>79</v>
      </c>
      <c r="Q17" s="23" t="s">
        <v>85</v>
      </c>
      <c r="R17" s="22" t="s">
        <v>11</v>
      </c>
      <c r="S17" s="78" t="s">
        <v>116</v>
      </c>
      <c r="T17" s="22" t="s">
        <v>117</v>
      </c>
      <c r="U17" s="22" t="s">
        <v>11</v>
      </c>
      <c r="V17" s="22" t="s">
        <v>11</v>
      </c>
      <c r="W17" s="48">
        <v>1200000</v>
      </c>
      <c r="X17" s="44">
        <f>Таблица4[[#This Row],[Цены площади]]/Таблица4[[#This Row],[S м2]]</f>
        <v>28571.428571428572</v>
      </c>
      <c r="Y17" s="49">
        <f>Таблица4[[#This Row],[Цены
за квадрат (Ц2)]]*Таблица4[[#This Row],[S м2]]</f>
        <v>1200000</v>
      </c>
      <c r="Z17" s="43">
        <f>Таблица4[[#This Row],[Цены площади]]/Таблица4[[#This Row],[S м2]]</f>
        <v>28571.428571428572</v>
      </c>
      <c r="AA17" s="42">
        <f>Таблица4[[#This Row],[Цены
за квадрат (Ц2)]]*Таблица4[[#This Row],[S м2]]</f>
        <v>1200000</v>
      </c>
      <c r="AB17" s="42">
        <f>Таблица4[[#This Row],[Цены площади]]/Таблица4[[#This Row],[S м2]]</f>
        <v>28571.428571428572</v>
      </c>
      <c r="AC17" s="89" t="s">
        <v>11</v>
      </c>
      <c r="AD17" s="89" t="s">
        <v>11</v>
      </c>
      <c r="AE17" s="64" t="s">
        <v>90</v>
      </c>
      <c r="AF17" s="64" t="s">
        <v>118</v>
      </c>
      <c r="AG17" s="24" t="s">
        <v>119</v>
      </c>
      <c r="AH17" s="19"/>
    </row>
    <row r="18" spans="3:35" ht="72" thickBot="1" x14ac:dyDescent="0.3">
      <c r="C18" s="12" t="s">
        <v>27</v>
      </c>
      <c r="D18" s="20"/>
      <c r="E18" s="20"/>
      <c r="F18" s="21"/>
      <c r="G18" s="25"/>
      <c r="H18" s="26"/>
      <c r="I18" s="45"/>
      <c r="J18" s="60"/>
      <c r="K18" s="60"/>
      <c r="L18" s="60"/>
      <c r="M18" s="47"/>
      <c r="N18" s="23"/>
      <c r="O18" s="23"/>
      <c r="P18" s="78"/>
      <c r="Q18" s="23"/>
      <c r="R18" s="23"/>
      <c r="S18" s="23"/>
      <c r="T18" s="22"/>
      <c r="U18" s="23"/>
      <c r="V18" s="23"/>
      <c r="W18" s="44">
        <f>AVERAGE(W6:W17)</f>
        <v>1034083.3333333334</v>
      </c>
      <c r="X18" s="44">
        <f>AVERAGE(X6:X17)</f>
        <v>33466.102999926028</v>
      </c>
      <c r="Y18" s="43">
        <f>AVERAGE(Y6:Y17)</f>
        <v>970634</v>
      </c>
      <c r="Z18" s="43">
        <f>AVERAGE(Z6:Z17)</f>
        <v>30696.75411881103</v>
      </c>
      <c r="AA18" s="42">
        <f>AVERAGE(AA6:AA17)</f>
        <v>1016125</v>
      </c>
      <c r="AB18" s="42">
        <f>AVERAGE(AB6:AB17)</f>
        <v>27329.131178216547</v>
      </c>
      <c r="AC18" s="42">
        <f>AVERAGE(AC6:AC17)</f>
        <v>832500</v>
      </c>
      <c r="AD18" s="42">
        <f>AVERAGE(AD6:AD17)</f>
        <v>28923.9417989418</v>
      </c>
      <c r="AE18" s="24"/>
      <c r="AF18" s="24"/>
      <c r="AG18" s="24"/>
      <c r="AH18" s="19"/>
    </row>
    <row r="19" spans="3:35" ht="37.5" customHeight="1" thickBot="1" x14ac:dyDescent="0.3">
      <c r="C19" s="12" t="s">
        <v>28</v>
      </c>
      <c r="D19" s="20"/>
      <c r="E19" s="20"/>
      <c r="F19" s="21"/>
      <c r="G19" s="25"/>
      <c r="H19" s="26"/>
      <c r="I19" s="45"/>
      <c r="J19" s="46"/>
      <c r="K19" s="46"/>
      <c r="L19" s="46"/>
      <c r="M19" s="47"/>
      <c r="N19" s="22"/>
      <c r="O19" s="22"/>
      <c r="P19" s="77"/>
      <c r="Q19" s="23"/>
      <c r="R19" s="23"/>
      <c r="S19" s="23"/>
      <c r="T19" s="22"/>
      <c r="U19" s="23"/>
      <c r="V19" s="23"/>
      <c r="W19" s="33"/>
      <c r="X19" s="33"/>
      <c r="Y19" s="33"/>
      <c r="Z19" s="33"/>
      <c r="AA19" s="34"/>
      <c r="AB19" s="34"/>
      <c r="AC19" s="34"/>
      <c r="AD19" s="34"/>
      <c r="AE19" s="24"/>
      <c r="AF19" s="24"/>
      <c r="AG19" s="24"/>
    </row>
    <row r="20" spans="3:35" ht="37.5" customHeight="1" thickBot="1" x14ac:dyDescent="0.3">
      <c r="C20" s="12" t="s">
        <v>29</v>
      </c>
      <c r="D20" s="20"/>
      <c r="E20" s="20"/>
      <c r="F20" s="21"/>
      <c r="G20" s="25"/>
      <c r="H20" s="26"/>
      <c r="I20" s="45"/>
      <c r="J20" s="46"/>
      <c r="K20" s="46"/>
      <c r="L20" s="46"/>
      <c r="M20" s="47"/>
      <c r="N20" s="22"/>
      <c r="O20" s="22"/>
      <c r="P20" s="77"/>
      <c r="Q20" s="23"/>
      <c r="R20" s="23"/>
      <c r="S20" s="23"/>
      <c r="T20" s="23"/>
      <c r="U20" s="23"/>
      <c r="V20" s="23"/>
      <c r="W20" s="33"/>
      <c r="X20" s="33"/>
      <c r="Y20" s="33"/>
      <c r="Z20" s="33"/>
      <c r="AA20" s="35"/>
      <c r="AB20" s="35"/>
      <c r="AC20" s="35"/>
      <c r="AD20" s="35"/>
      <c r="AE20" s="24"/>
      <c r="AF20" s="24"/>
      <c r="AG20" s="24"/>
      <c r="AI20" s="1" t="s">
        <v>46</v>
      </c>
    </row>
    <row r="21" spans="3:35" ht="37.5" customHeight="1" thickBot="1" x14ac:dyDescent="0.3">
      <c r="C21" s="12" t="s">
        <v>30</v>
      </c>
      <c r="D21" s="20"/>
      <c r="E21" s="20"/>
      <c r="F21" s="21"/>
      <c r="G21" s="25"/>
      <c r="H21" s="26"/>
      <c r="I21" s="45"/>
      <c r="J21" s="46"/>
      <c r="K21" s="46"/>
      <c r="L21" s="46"/>
      <c r="M21" s="47"/>
      <c r="N21" s="22"/>
      <c r="O21" s="22"/>
      <c r="P21" s="77"/>
      <c r="Q21" s="22"/>
      <c r="R21" s="22"/>
      <c r="S21" s="22"/>
      <c r="T21" s="22"/>
      <c r="U21" s="23"/>
      <c r="V21" s="23"/>
      <c r="W21" s="36"/>
      <c r="X21" s="36"/>
      <c r="Y21" s="36"/>
      <c r="Z21" s="36"/>
      <c r="AA21" s="37"/>
      <c r="AB21" s="37"/>
      <c r="AC21" s="37"/>
      <c r="AD21" s="37"/>
      <c r="AE21" s="24"/>
      <c r="AF21" s="24"/>
      <c r="AG21" s="24"/>
    </row>
    <row r="22" spans="3:35" ht="37.5" customHeight="1" thickBot="1" x14ac:dyDescent="0.3">
      <c r="C22" s="12" t="s">
        <v>31</v>
      </c>
      <c r="D22" s="20"/>
      <c r="E22" s="38"/>
      <c r="F22" s="39"/>
      <c r="G22" s="25"/>
      <c r="H22" s="40"/>
      <c r="I22" s="45"/>
      <c r="J22" s="46"/>
      <c r="K22" s="46"/>
      <c r="L22" s="46"/>
      <c r="M22" s="47"/>
      <c r="N22" s="22"/>
      <c r="O22" s="22"/>
      <c r="P22" s="77"/>
      <c r="Q22" s="23"/>
      <c r="R22" s="23"/>
      <c r="S22" s="23"/>
      <c r="T22" s="23"/>
      <c r="U22" s="23"/>
      <c r="V22" s="23"/>
      <c r="W22" s="36"/>
      <c r="X22" s="36"/>
      <c r="Y22" s="36"/>
      <c r="Z22" s="36"/>
      <c r="AA22" s="37"/>
      <c r="AB22" s="37"/>
      <c r="AC22" s="37"/>
      <c r="AD22" s="37"/>
      <c r="AE22" s="24"/>
      <c r="AF22" s="24"/>
      <c r="AG22" s="24"/>
    </row>
    <row r="23" spans="3:35" ht="37.5" customHeight="1" thickBot="1" x14ac:dyDescent="0.3">
      <c r="C23" s="12" t="s">
        <v>32</v>
      </c>
      <c r="D23" s="20"/>
      <c r="E23" s="20"/>
      <c r="F23" s="21"/>
      <c r="G23" s="25"/>
      <c r="H23" s="26"/>
      <c r="I23" s="45"/>
      <c r="J23" s="46"/>
      <c r="K23" s="46"/>
      <c r="L23" s="46"/>
      <c r="M23" s="47"/>
      <c r="N23" s="22"/>
      <c r="O23" s="22"/>
      <c r="P23" s="77"/>
      <c r="Q23" s="23"/>
      <c r="R23" s="23"/>
      <c r="S23" s="23"/>
      <c r="T23" s="22"/>
      <c r="U23" s="23"/>
      <c r="V23" s="23"/>
      <c r="W23" s="36"/>
      <c r="X23" s="36"/>
      <c r="Y23" s="36"/>
      <c r="Z23" s="36"/>
      <c r="AA23" s="37"/>
      <c r="AB23" s="37"/>
      <c r="AC23" s="37"/>
      <c r="AD23" s="37"/>
      <c r="AE23" s="24"/>
      <c r="AF23" s="24"/>
      <c r="AG23" s="24"/>
    </row>
    <row r="24" spans="3:35" ht="37.5" customHeight="1" thickBot="1" x14ac:dyDescent="0.3">
      <c r="C24" s="12" t="s">
        <v>33</v>
      </c>
      <c r="D24" s="20"/>
      <c r="E24" s="20"/>
      <c r="F24" s="21"/>
      <c r="G24" s="25"/>
      <c r="H24" s="26"/>
      <c r="I24" s="45"/>
      <c r="J24" s="46"/>
      <c r="K24" s="46"/>
      <c r="L24" s="46"/>
      <c r="M24" s="47"/>
      <c r="N24" s="22"/>
      <c r="O24" s="22"/>
      <c r="P24" s="77"/>
      <c r="Q24" s="23"/>
      <c r="R24" s="23"/>
      <c r="S24" s="23"/>
      <c r="T24" s="22"/>
      <c r="U24" s="23"/>
      <c r="V24" s="23"/>
      <c r="W24" s="36"/>
      <c r="X24" s="36"/>
      <c r="Y24" s="36"/>
      <c r="Z24" s="36"/>
      <c r="AA24" s="37"/>
      <c r="AB24" s="37"/>
      <c r="AC24" s="37"/>
      <c r="AD24" s="37"/>
      <c r="AE24" s="24"/>
      <c r="AF24" s="24"/>
      <c r="AG24" s="24"/>
    </row>
    <row r="25" spans="3:35" ht="37.5" customHeight="1" thickBot="1" x14ac:dyDescent="0.3">
      <c r="C25" s="12" t="s">
        <v>34</v>
      </c>
      <c r="D25" s="20"/>
      <c r="E25" s="20"/>
      <c r="F25" s="21"/>
      <c r="G25" s="25"/>
      <c r="H25" s="26"/>
      <c r="I25" s="45"/>
      <c r="J25" s="46"/>
      <c r="K25" s="46"/>
      <c r="L25" s="46"/>
      <c r="M25" s="47"/>
      <c r="N25" s="23"/>
      <c r="O25" s="23"/>
      <c r="P25" s="78"/>
      <c r="Q25" s="23"/>
      <c r="R25" s="23"/>
      <c r="S25" s="23"/>
      <c r="T25" s="22"/>
      <c r="U25" s="23"/>
      <c r="V25" s="23"/>
      <c r="W25" s="36"/>
      <c r="X25" s="36"/>
      <c r="Y25" s="36"/>
      <c r="Z25" s="36"/>
      <c r="AA25" s="37"/>
      <c r="AB25" s="37"/>
      <c r="AC25" s="37"/>
      <c r="AD25" s="37"/>
      <c r="AE25" s="24"/>
      <c r="AF25" s="24"/>
      <c r="AG25" s="24"/>
    </row>
    <row r="26" spans="3:35" ht="37.5" customHeight="1" thickBot="1" x14ac:dyDescent="0.3">
      <c r="C26" s="12" t="s">
        <v>19</v>
      </c>
      <c r="D26" s="20"/>
      <c r="E26" s="20"/>
      <c r="F26" s="21"/>
      <c r="G26" s="25"/>
      <c r="H26" s="26"/>
      <c r="I26" s="45"/>
      <c r="J26" s="46"/>
      <c r="K26" s="46"/>
      <c r="L26" s="46"/>
      <c r="M26" s="47"/>
      <c r="N26" s="22"/>
      <c r="O26" s="22"/>
      <c r="P26" s="77"/>
      <c r="Q26" s="23"/>
      <c r="R26" s="23"/>
      <c r="S26" s="23"/>
      <c r="T26" s="23"/>
      <c r="U26" s="23"/>
      <c r="V26" s="23"/>
      <c r="W26" s="36"/>
      <c r="X26" s="36"/>
      <c r="Y26" s="36"/>
      <c r="Z26" s="36"/>
      <c r="AA26" s="37"/>
      <c r="AB26" s="37"/>
      <c r="AC26" s="37"/>
      <c r="AD26" s="37"/>
      <c r="AE26" s="24"/>
      <c r="AF26" s="24"/>
      <c r="AG26" s="24"/>
    </row>
    <row r="27" spans="3:35" ht="37.5" customHeight="1" thickBot="1" x14ac:dyDescent="0.3">
      <c r="C27" s="12" t="s">
        <v>35</v>
      </c>
      <c r="D27" s="20"/>
      <c r="E27" s="38"/>
      <c r="F27" s="39"/>
      <c r="G27" s="25"/>
      <c r="H27" s="40"/>
      <c r="I27" s="45"/>
      <c r="J27" s="46"/>
      <c r="K27" s="46"/>
      <c r="L27" s="46"/>
      <c r="M27" s="47"/>
      <c r="N27" s="22"/>
      <c r="O27" s="22"/>
      <c r="P27" s="77"/>
      <c r="Q27" s="23"/>
      <c r="R27" s="23"/>
      <c r="S27" s="23"/>
      <c r="T27" s="23"/>
      <c r="U27" s="23"/>
      <c r="V27" s="23"/>
      <c r="W27" s="36"/>
      <c r="X27" s="36"/>
      <c r="Y27" s="36"/>
      <c r="Z27" s="36"/>
      <c r="AA27" s="37"/>
      <c r="AB27" s="37"/>
      <c r="AC27" s="37"/>
      <c r="AD27" s="37"/>
      <c r="AE27" s="24"/>
      <c r="AF27" s="24"/>
      <c r="AG27" s="24"/>
    </row>
    <row r="28" spans="3:35" ht="37.5" customHeight="1" thickBot="1" x14ac:dyDescent="0.3">
      <c r="C28" s="12" t="s">
        <v>36</v>
      </c>
      <c r="D28" s="20"/>
      <c r="E28" s="20"/>
      <c r="F28" s="39"/>
      <c r="G28" s="25"/>
      <c r="H28" s="40"/>
      <c r="I28" s="45"/>
      <c r="J28" s="46"/>
      <c r="K28" s="46"/>
      <c r="L28" s="46"/>
      <c r="M28" s="47"/>
      <c r="N28" s="23"/>
      <c r="O28" s="23"/>
      <c r="P28" s="78"/>
      <c r="Q28" s="23"/>
      <c r="R28" s="23"/>
      <c r="S28" s="23"/>
      <c r="T28" s="23"/>
      <c r="U28" s="23"/>
      <c r="V28" s="23"/>
      <c r="W28" s="36"/>
      <c r="X28" s="36"/>
      <c r="Y28" s="36"/>
      <c r="Z28" s="36"/>
      <c r="AA28" s="37"/>
      <c r="AB28" s="37"/>
      <c r="AC28" s="37"/>
      <c r="AD28" s="37"/>
      <c r="AE28" s="24"/>
      <c r="AF28" s="24"/>
      <c r="AG28" s="24"/>
    </row>
    <row r="29" spans="3:35" ht="37.5" customHeight="1" thickBot="1" x14ac:dyDescent="0.3">
      <c r="C29" s="12" t="s">
        <v>37</v>
      </c>
      <c r="D29" s="20"/>
      <c r="E29" s="20"/>
      <c r="F29" s="39"/>
      <c r="G29" s="25"/>
      <c r="H29" s="40"/>
      <c r="I29" s="45"/>
      <c r="J29" s="46"/>
      <c r="K29" s="46"/>
      <c r="L29" s="46"/>
      <c r="M29" s="47"/>
      <c r="N29" s="23"/>
      <c r="O29" s="23"/>
      <c r="P29" s="78"/>
      <c r="Q29" s="23"/>
      <c r="R29" s="23"/>
      <c r="S29" s="23"/>
      <c r="T29" s="23"/>
      <c r="U29" s="23"/>
      <c r="V29" s="23"/>
      <c r="W29" s="36"/>
      <c r="X29" s="36"/>
      <c r="Y29" s="36"/>
      <c r="Z29" s="36"/>
      <c r="AA29" s="37"/>
      <c r="AB29" s="37"/>
      <c r="AC29" s="37"/>
      <c r="AD29" s="37"/>
      <c r="AE29" s="24"/>
      <c r="AF29" s="24"/>
      <c r="AG29" s="24"/>
    </row>
    <row r="30" spans="3:35" ht="37.5" customHeight="1" thickBot="1" x14ac:dyDescent="0.3">
      <c r="C30" s="12"/>
      <c r="D30" s="20"/>
      <c r="E30" s="20"/>
      <c r="F30" s="21"/>
      <c r="G30" s="25"/>
      <c r="H30" s="26"/>
      <c r="I30" s="45"/>
      <c r="J30" s="46"/>
      <c r="K30" s="46"/>
      <c r="L30" s="46"/>
      <c r="M30" s="47"/>
      <c r="N30" s="22"/>
      <c r="O30" s="22"/>
      <c r="P30" s="77"/>
      <c r="Q30" s="23"/>
      <c r="R30" s="23"/>
      <c r="S30" s="23"/>
      <c r="T30" s="22"/>
      <c r="U30" s="23"/>
      <c r="V30" s="23"/>
      <c r="W30" s="41"/>
      <c r="X30" s="41"/>
      <c r="Y30" s="41"/>
      <c r="Z30" s="41"/>
      <c r="AA30" s="37"/>
      <c r="AB30" s="37"/>
      <c r="AC30" s="37"/>
      <c r="AD30" s="37"/>
      <c r="AE30" s="24"/>
      <c r="AF30" s="24"/>
      <c r="AG30" s="24"/>
    </row>
    <row r="31" spans="3:35" ht="37.5" customHeight="1" thickBot="1" x14ac:dyDescent="0.3">
      <c r="C31" s="12"/>
      <c r="D31" s="20"/>
      <c r="E31" s="20"/>
      <c r="F31" s="21"/>
      <c r="G31" s="25"/>
      <c r="H31" s="26"/>
      <c r="I31" s="45"/>
      <c r="J31" s="46"/>
      <c r="K31" s="46"/>
      <c r="L31" s="46"/>
      <c r="M31" s="47"/>
      <c r="N31" s="22"/>
      <c r="O31" s="22"/>
      <c r="P31" s="77"/>
      <c r="Q31" s="23"/>
      <c r="R31" s="23"/>
      <c r="S31" s="23"/>
      <c r="T31" s="22"/>
      <c r="U31" s="23"/>
      <c r="V31" s="23"/>
      <c r="W31" s="41"/>
      <c r="X31" s="41"/>
      <c r="Y31" s="41"/>
      <c r="Z31" s="41"/>
      <c r="AA31" s="37"/>
      <c r="AB31" s="37"/>
      <c r="AC31" s="37"/>
      <c r="AD31" s="37"/>
      <c r="AE31" s="24"/>
      <c r="AF31" s="24"/>
      <c r="AG31" s="24"/>
    </row>
    <row r="32" spans="3:35" ht="61.5" thickBot="1" x14ac:dyDescent="0.3">
      <c r="C32" s="12" t="s">
        <v>22</v>
      </c>
      <c r="D32" s="31" t="s">
        <v>60</v>
      </c>
      <c r="E32" s="63"/>
      <c r="F32" s="30" t="s">
        <v>92</v>
      </c>
      <c r="G32" s="29" t="s">
        <v>41</v>
      </c>
      <c r="H32" s="27" t="s">
        <v>62</v>
      </c>
      <c r="I32" s="56" t="s">
        <v>63</v>
      </c>
      <c r="J32" s="22" t="s">
        <v>11</v>
      </c>
      <c r="K32" s="57" t="s">
        <v>93</v>
      </c>
      <c r="L32" s="57" t="s">
        <v>94</v>
      </c>
      <c r="M32" s="58">
        <v>1</v>
      </c>
      <c r="N32" s="22"/>
      <c r="O32" s="22"/>
      <c r="P32" s="77" t="s">
        <v>79</v>
      </c>
      <c r="Q32" s="22" t="s">
        <v>11</v>
      </c>
      <c r="R32" s="22" t="s">
        <v>11</v>
      </c>
      <c r="S32" s="23" t="s">
        <v>41</v>
      </c>
      <c r="T32" s="22" t="s">
        <v>11</v>
      </c>
      <c r="U32" s="22" t="s">
        <v>11</v>
      </c>
      <c r="V32" s="23" t="s">
        <v>12</v>
      </c>
      <c r="W32" s="48">
        <v>700000</v>
      </c>
      <c r="X32" s="44"/>
      <c r="Y32" s="49"/>
      <c r="Z32" s="43"/>
      <c r="AA32" s="42" t="s">
        <v>11</v>
      </c>
      <c r="AB32" s="42" t="s">
        <v>11</v>
      </c>
      <c r="AC32" s="42"/>
      <c r="AD32" s="42"/>
      <c r="AE32" s="64" t="s">
        <v>95</v>
      </c>
      <c r="AF32" s="64"/>
      <c r="AG32" s="24" t="s">
        <v>96</v>
      </c>
      <c r="AH32" s="19"/>
    </row>
  </sheetData>
  <sortState ref="C5:AN49">
    <sortCondition ref="W1:W49"/>
  </sortState>
  <mergeCells count="2">
    <mergeCell ref="D1:AE1"/>
    <mergeCell ref="C2:AE2"/>
  </mergeCells>
  <pageMargins left="0.7" right="0.7" top="0.75" bottom="0.75" header="0.3" footer="0.3"/>
  <pageSetup paperSize="9" scale="33" orientation="portrait" r:id="rId1"/>
  <colBreaks count="1" manualBreakCount="1">
    <brk id="33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Исследование цен от 08.06.2020</vt:lpstr>
      <vt:lpstr>'Исследование цен от 08.06.2020'!Область_печати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alexey.svami@gmail.com</dc:creator>
  <cp:lastModifiedBy>alexey.svami@gmail.com</cp:lastModifiedBy>
  <cp:lastPrinted>2020-02-07T07:14:45Z</cp:lastPrinted>
  <dcterms:created xsi:type="dcterms:W3CDTF">2019-12-12T04:57:31Z</dcterms:created>
  <dcterms:modified xsi:type="dcterms:W3CDTF">2020-06-08T14:50:56Z</dcterms:modified>
</cp:coreProperties>
</file>