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Алексей работы\01. Презентации для клиентов в недвижимости\Объекты недвижимости\Московский тракт 70.1\"/>
    </mc:Choice>
  </mc:AlternateContent>
  <bookViews>
    <workbookView xWindow="0" yWindow="18450" windowWidth="14415" windowHeight="11355"/>
  </bookViews>
  <sheets>
    <sheet name="Исследование цен от 28.02.2020" sheetId="1" r:id="rId1"/>
  </sheets>
  <definedNames>
    <definedName name="_xlnm.Print_Area" localSheetId="0">'Исследование цен от 28.02.2020'!$D$2:$AJ$41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1" i="1" l="1"/>
  <c r="AF21" i="1"/>
  <c r="AF16" i="1"/>
  <c r="AD16" i="1"/>
  <c r="AH26" i="1" l="1"/>
  <c r="AH23" i="1"/>
  <c r="AH22" i="1"/>
  <c r="AH17" i="1"/>
  <c r="AH24" i="1"/>
  <c r="AH4" i="1"/>
  <c r="AF25" i="1"/>
  <c r="AF11" i="1"/>
  <c r="AF9" i="1"/>
  <c r="AF26" i="1"/>
  <c r="AF23" i="1"/>
  <c r="AF18" i="1"/>
  <c r="AF22" i="1"/>
  <c r="AF17" i="1"/>
  <c r="AF24" i="1"/>
  <c r="AF5" i="1"/>
  <c r="AF13" i="1"/>
  <c r="AF4" i="1"/>
  <c r="AD25" i="1"/>
  <c r="AD7" i="1"/>
  <c r="AD15" i="1"/>
  <c r="AD20" i="1"/>
  <c r="AD8" i="1"/>
  <c r="AD11" i="1"/>
  <c r="AD9" i="1"/>
  <c r="AD21" i="1"/>
  <c r="AD26" i="1"/>
  <c r="AD12" i="1"/>
  <c r="AD19" i="1"/>
  <c r="AD23" i="1"/>
  <c r="AD18" i="1"/>
  <c r="AD22" i="1"/>
  <c r="AD14" i="1"/>
  <c r="AD10" i="1"/>
  <c r="AD17" i="1"/>
  <c r="AD6" i="1"/>
  <c r="AD24" i="1"/>
  <c r="AD5" i="1"/>
  <c r="AD13" i="1"/>
  <c r="AD4" i="1"/>
  <c r="AC39" i="1" l="1"/>
  <c r="AD39" i="1"/>
  <c r="AF39" i="1"/>
  <c r="AH39" i="1"/>
  <c r="AG39" i="1" l="1"/>
  <c r="AE39" i="1"/>
</calcChain>
</file>

<file path=xl/sharedStrings.xml><?xml version="1.0" encoding="utf-8"?>
<sst xmlns="http://schemas.openxmlformats.org/spreadsheetml/2006/main" count="591" uniqueCount="178">
  <si>
    <t>Число комнат</t>
  </si>
  <si>
    <t>№Д</t>
  </si>
  <si>
    <t>Контакт:</t>
  </si>
  <si>
    <t>Балкон/Лоджия</t>
  </si>
  <si>
    <t>Панель</t>
  </si>
  <si>
    <t>➖</t>
  </si>
  <si>
    <t>➕</t>
  </si>
  <si>
    <t>Освобождена</t>
  </si>
  <si>
    <t>Адрес</t>
  </si>
  <si>
    <t>3</t>
  </si>
  <si>
    <t>7</t>
  </si>
  <si>
    <t>8</t>
  </si>
  <si>
    <t>20</t>
  </si>
  <si>
    <t>13</t>
  </si>
  <si>
    <t>Ниши</t>
  </si>
  <si>
    <t>17</t>
  </si>
  <si>
    <t>9</t>
  </si>
  <si>
    <t>19</t>
  </si>
  <si>
    <t>5</t>
  </si>
  <si>
    <t>18</t>
  </si>
  <si>
    <t>15</t>
  </si>
  <si>
    <t>6</t>
  </si>
  <si>
    <t>10</t>
  </si>
  <si>
    <t>12</t>
  </si>
  <si>
    <t>14</t>
  </si>
  <si>
    <t>16</t>
  </si>
  <si>
    <t>22</t>
  </si>
  <si>
    <t>23</t>
  </si>
  <si>
    <t>32</t>
  </si>
  <si>
    <t>1/5</t>
  </si>
  <si>
    <t>Долевая</t>
  </si>
  <si>
    <t>Кафель в санузле</t>
  </si>
  <si>
    <t xml:space="preserve"> </t>
  </si>
  <si>
    <t>Актуальность объектов и условий уточняйте по указанным номерам. Дата сбора 28.03.2020</t>
  </si>
  <si>
    <t>Высокий 
1-й этаж</t>
  </si>
  <si>
    <t>Раздельные 
лицевые 
счета</t>
  </si>
  <si>
    <t>Цена
за квадрат БЕЗ    завышенных цен</t>
  </si>
  <si>
    <t>Цены площади</t>
  </si>
  <si>
    <t>Цены
за квадрат (Ц1)</t>
  </si>
  <si>
    <t>Цены без превышения средней стоимости Ц1</t>
  </si>
  <si>
    <t>Цены
за квадрат (Ц2)</t>
  </si>
  <si>
    <t>Газ</t>
  </si>
  <si>
    <t>Раздельные комнаты</t>
  </si>
  <si>
    <t>Деревянные полы</t>
  </si>
  <si>
    <t>Узаконенная перепланировка</t>
  </si>
  <si>
    <t>Пластиковое окна</t>
  </si>
  <si>
    <t>Все</t>
  </si>
  <si>
    <t>➕
Свежий/светлый</t>
  </si>
  <si>
    <t>4</t>
  </si>
  <si>
    <t>Санузел</t>
  </si>
  <si>
    <t>Совмещённый</t>
  </si>
  <si>
    <t>4/5</t>
  </si>
  <si>
    <t>70/1</t>
  </si>
  <si>
    <t>Учебная</t>
  </si>
  <si>
    <t>Московский тракт</t>
  </si>
  <si>
    <t>1982 / Одноподъездный коридорный.</t>
  </si>
  <si>
    <t xml:space="preserve"> 1982 / шестиподъезднадный</t>
  </si>
  <si>
    <t>Кирпичный</t>
  </si>
  <si>
    <t>Перекрытия</t>
  </si>
  <si>
    <t>Отдельная кухня</t>
  </si>
  <si>
    <t>Этаж/особенности</t>
  </si>
  <si>
    <t>2/9/угловая</t>
  </si>
  <si>
    <t>угловая</t>
  </si>
  <si>
    <t>Особенности</t>
  </si>
  <si>
    <t>Чистый ремонт. Пригодна для проживания. Одна комната в углу здания.</t>
  </si>
  <si>
    <t>➖
Панели</t>
  </si>
  <si>
    <t>2</t>
  </si>
  <si>
    <t>Старый ремонт. Пригодна для проживания.</t>
  </si>
  <si>
    <t>Наталия Николаевна
89835982340
Рада-М</t>
  </si>
  <si>
    <t>6/9</t>
  </si>
  <si>
    <t>Кухня-ниша</t>
  </si>
  <si>
    <t>?</t>
  </si>
  <si>
    <t>Свежий ремонт. Пригодна для проживания.</t>
  </si>
  <si>
    <t>Анна
89039559486
Авторитет</t>
  </si>
  <si>
    <t>5/9</t>
  </si>
  <si>
    <t>➕
Старый</t>
  </si>
  <si>
    <t>Татьяна
89610978888
ДомПлюс</t>
  </si>
  <si>
    <t>23а</t>
  </si>
  <si>
    <t>1962 / Трёхподъездный.</t>
  </si>
  <si>
    <t>3/5</t>
  </si>
  <si>
    <t>Переменный ремонт. Пригодна для проживания.</t>
  </si>
  <si>
    <t>Переменный ремонт. Пригодна для проживания.Одна комната в углу здания; с двумя окнами.</t>
  </si>
  <si>
    <t>Старый ремонт. Пригодна для проживания.
Одна комната в углу здания.</t>
  </si>
  <si>
    <t>Анастасия 
89832340005
Агама</t>
  </si>
  <si>
    <t>Татьяна Викторовна
89528068670
Частное лицо</t>
  </si>
  <si>
    <t>Раздельный</t>
  </si>
  <si>
    <t>2/3</t>
  </si>
  <si>
    <t>Одна комната с хорошим, в остальных старый ремонт. Есть кладовка.
Окна на проезжую часть - Учебную.</t>
  </si>
  <si>
    <t>2/5</t>
  </si>
  <si>
    <t>Ленина проспект</t>
  </si>
  <si>
    <t>1965</t>
  </si>
  <si>
    <t>Светлана
221732
ГрандНедвижимость
89528806789
Татьяна
Рада-М
Возможно другая квартира; нет фото.</t>
  </si>
  <si>
    <t>Блочный</t>
  </si>
  <si>
    <t>Тимакова</t>
  </si>
  <si>
    <t>Яна
89631979377
Алатарцев</t>
  </si>
  <si>
    <t>1948 / Двухподъездный</t>
  </si>
  <si>
    <t>1/2</t>
  </si>
  <si>
    <t>Не низкий</t>
  </si>
  <si>
    <t>0</t>
  </si>
  <si>
    <t>Изношенный ремонт. Пригодна к временному проживанию. Деревянная лестница.</t>
  </si>
  <si>
    <t>Кулева</t>
  </si>
  <si>
    <t>4/4</t>
  </si>
  <si>
    <t>1951 / Двухподъездный; 2 и 3-й этажи являются надстройкой над двумя капитальными этажами</t>
  </si>
  <si>
    <t>Светлана
89539119503
Частное лицо</t>
  </si>
  <si>
    <t>Хороший ремонт. Пригодна к проживанию.</t>
  </si>
  <si>
    <t>Светлана
220116
АВС</t>
  </si>
  <si>
    <t>Не ясно все ли</t>
  </si>
  <si>
    <t>8/9</t>
  </si>
  <si>
    <t>40</t>
  </si>
  <si>
    <t>1979 / Двухподъездный</t>
  </si>
  <si>
    <t>Студенческая</t>
  </si>
  <si>
    <t>5а</t>
  </si>
  <si>
    <t>1973 / Трёхподъездный</t>
  </si>
  <si>
    <t>Кирова проспект</t>
  </si>
  <si>
    <t xml:space="preserve">Материал несущих стен </t>
  </si>
  <si>
    <t>3/4</t>
  </si>
  <si>
    <t>Наталия Юрьевна
89095458874
Перспектива24</t>
  </si>
  <si>
    <t>Косметический ремонт. Пригодна к проживанию. Выделенная доля с разделёнными счетами в 4-комнатной квартире. Потолки ~3 метра.</t>
  </si>
  <si>
    <t>1940 / Двухподъездный</t>
  </si>
  <si>
    <t>Сергей
89627864719
Алатарцев</t>
  </si>
  <si>
    <t>Нормальный ремонт. Пригодна для проживания. Во дворе детская площадка.</t>
  </si>
  <si>
    <t>1/3</t>
  </si>
  <si>
    <t>Кузнецова</t>
  </si>
  <si>
    <t>11</t>
  </si>
  <si>
    <t>1960 / Двухподъздный</t>
  </si>
  <si>
    <t>Гагарина</t>
  </si>
  <si>
    <t>52</t>
  </si>
  <si>
    <t>1907 / Двухподъездный</t>
  </si>
  <si>
    <t>3/3</t>
  </si>
  <si>
    <t>Евгения
89631953886
Этажи</t>
  </si>
  <si>
    <t>Светлана
89138886020
33 квадратных метра</t>
  </si>
  <si>
    <t>1963 / Одноподъездный</t>
  </si>
  <si>
    <t>Совпартшкольный переулок</t>
  </si>
  <si>
    <t>Переменный ремонт.
Пригодна для проживания.</t>
  </si>
  <si>
    <t>Елена
89039501483
Этажи</t>
  </si>
  <si>
    <t>Студия</t>
  </si>
  <si>
    <t>1964 / Четырёхподъездный</t>
  </si>
  <si>
    <t>Пристанской переулок</t>
  </si>
  <si>
    <t>Дальне-Ключевская</t>
  </si>
  <si>
    <t>1964 / Двухподъездный</t>
  </si>
  <si>
    <t>Старый ремонт. Одна комната угловая.</t>
  </si>
  <si>
    <t>89528925161
Магистрат</t>
  </si>
  <si>
    <t>1963 / Четырёхподъездный</t>
  </si>
  <si>
    <t>Средний ремонт. Пригодна для проживания.</t>
  </si>
  <si>
    <t>Михаил
89095436550
Лагуна</t>
  </si>
  <si>
    <t>Карпова</t>
  </si>
  <si>
    <t>8а</t>
  </si>
  <si>
    <t>1961 / Двухподъездный</t>
  </si>
  <si>
    <t>Изношенный ремонт. Пригодна к временному проживанию.</t>
  </si>
  <si>
    <t>Ирина
89138505007
Агама</t>
  </si>
  <si>
    <t>128/1</t>
  </si>
  <si>
    <t>1998 / Трёхподъездный</t>
  </si>
  <si>
    <t>6/6</t>
  </si>
  <si>
    <t>Лоджия</t>
  </si>
  <si>
    <t>Старый ремон. Пригодна для проживания.</t>
  </si>
  <si>
    <t>89138742356
Частное лицо</t>
  </si>
  <si>
    <t>Розы Люксембург</t>
  </si>
  <si>
    <t>42</t>
  </si>
  <si>
    <t>89050892882
Метриум
89039557426
Частное лицо.</t>
  </si>
  <si>
    <t>1967 / Четырёхподъездный</t>
  </si>
  <si>
    <t>Сакко</t>
  </si>
  <si>
    <t>Изношенный ремонт. Пригодна к временньому проживанию.</t>
  </si>
  <si>
    <t>89627773711
Буфф-сад</t>
  </si>
  <si>
    <t>Цены без превышения средней стоимости Ц2</t>
  </si>
  <si>
    <t>Алексей
+7 (953) 920-41-55
"Автор анализа"</t>
  </si>
  <si>
    <t>Распашная</t>
  </si>
  <si>
    <t>➕
Старый / пластиковый; легкоотслаивающийся.</t>
  </si>
  <si>
    <t>1968 / ?. ).</t>
  </si>
  <si>
    <t>Железобетон</t>
  </si>
  <si>
    <t>1</t>
  </si>
  <si>
    <t>Переменный ремонт. Пригодна для проживания. Трубы выглядят старо. Интересное решение - окно в ванной.</t>
  </si>
  <si>
    <t>Год постройки / формат здания2</t>
  </si>
  <si>
    <t>21</t>
  </si>
  <si>
    <t>.</t>
  </si>
  <si>
    <t>Старыйая отделка. Из квартиры уже удалены старые вещи. 
Пригодна для временного проживания.</t>
  </si>
  <si>
    <t>Возможно, попытка цепануть звонок.</t>
  </si>
  <si>
    <t>Андрей
89627838087
АН "Агама"</t>
  </si>
  <si>
    <r>
      <t>S м</t>
    </r>
    <r>
      <rPr>
        <vertAlign val="superscript"/>
        <sz val="14"/>
        <color rgb="FF000000"/>
        <rFont val="Calibri"/>
        <family val="2"/>
        <charset val="204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</si>
</sst>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₽&quot;;[Red]\-#,##0\ &quot;₽&quot;"/>
    <numFmt numFmtId="164" formatCode="#,##0\ &quot;₽&quot;"/>
  </numFmts>
  <fonts count="34" x14ac:knownFonts="1">
    <font>
      <sz val="11"/>
      <color theme="1"/>
      <name val="Calibri"/>
      <family val="2"/>
      <charset val="204"/>
      <scheme val="minor"/>
    </font>
    <font>
      <b/>
      <sz val="6"/>
      <color rgb="FF000000"/>
      <name val="Roboto Black"/>
      <charset val="204"/>
    </font>
    <font>
      <sz val="6"/>
      <color rgb="FF000000"/>
      <name val="Roboto Light"/>
      <charset val="204"/>
    </font>
    <font>
      <b/>
      <sz val="18"/>
      <color rgb="FF000000"/>
      <name val="Roboto Light"/>
      <charset val="204"/>
    </font>
    <font>
      <b/>
      <sz val="18"/>
      <color rgb="FF474F51"/>
      <name val="Roboto Light"/>
      <charset val="204"/>
    </font>
    <font>
      <b/>
      <sz val="11"/>
      <color theme="1"/>
      <name val="Calibri"/>
      <family val="2"/>
      <charset val="204"/>
      <scheme val="minor"/>
    </font>
    <font>
      <b/>
      <sz val="6"/>
      <color rgb="FF000000"/>
      <name val="Roboto Light"/>
      <charset val="204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color rgb="FF000000"/>
      <name val="Roboto Light"/>
      <charset val="204"/>
    </font>
    <font>
      <b/>
      <sz val="16"/>
      <color theme="1"/>
      <name val="Calibri"/>
      <family val="2"/>
      <charset val="204"/>
      <scheme val="minor"/>
    </font>
    <font>
      <b/>
      <sz val="10"/>
      <color rgb="FF000000"/>
      <name val="Roboto Light"/>
      <charset val="204"/>
    </font>
    <font>
      <b/>
      <sz val="12"/>
      <color rgb="FF000000"/>
      <name val="Roboto Light"/>
      <charset val="204"/>
    </font>
    <font>
      <sz val="8"/>
      <color rgb="FF000000"/>
      <name val="Roboto Light"/>
      <charset val="204"/>
    </font>
    <font>
      <sz val="10"/>
      <color rgb="FF000000"/>
      <name val="Roboto Light"/>
      <charset val="204"/>
    </font>
    <font>
      <sz val="12"/>
      <color rgb="FF000000"/>
      <name val="Roboto Light"/>
      <charset val="204"/>
    </font>
    <font>
      <b/>
      <sz val="10"/>
      <color rgb="FF474F51"/>
      <name val="Roboto Light"/>
      <charset val="204"/>
    </font>
    <font>
      <sz val="14"/>
      <color theme="1"/>
      <name val="Calibri"/>
      <family val="2"/>
      <charset val="204"/>
      <scheme val="minor"/>
    </font>
    <font>
      <sz val="14"/>
      <color theme="0"/>
      <name val="Calibri"/>
      <family val="2"/>
      <charset val="204"/>
      <scheme val="minor"/>
    </font>
    <font>
      <sz val="14"/>
      <color theme="1"/>
      <name val="Roboto Light"/>
      <charset val="204"/>
    </font>
    <font>
      <sz val="14"/>
      <color rgb="FF000000"/>
      <name val="Roboto Light"/>
      <charset val="204"/>
    </font>
    <font>
      <sz val="16"/>
      <color rgb="FF000000"/>
      <name val="Roboto Light"/>
      <charset val="204"/>
    </font>
    <font>
      <b/>
      <sz val="18"/>
      <name val="Roboto Light"/>
      <charset val="204"/>
    </font>
    <font>
      <b/>
      <sz val="10"/>
      <name val="Roboto Light"/>
      <charset val="204"/>
    </font>
    <font>
      <b/>
      <sz val="16"/>
      <color theme="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8"/>
      <color rgb="FF000000"/>
      <name val="Roboto Light"/>
      <charset val="204"/>
    </font>
    <font>
      <b/>
      <sz val="18"/>
      <color theme="2" tint="-0.499984740745262"/>
      <name val="Roboto Light"/>
      <charset val="204"/>
    </font>
    <font>
      <b/>
      <sz val="12"/>
      <color rgb="FF474F51"/>
      <name val="Roboto Light"/>
      <charset val="204"/>
    </font>
    <font>
      <sz val="14"/>
      <color rgb="FF000000"/>
      <name val="Calibri"/>
      <family val="2"/>
      <charset val="204"/>
      <scheme val="minor"/>
    </font>
    <font>
      <sz val="16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vertAlign val="superscript"/>
      <sz val="14"/>
      <color rgb="FF00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Fill="1"/>
    <xf numFmtId="0" fontId="5" fillId="0" borderId="0" xfId="0" applyFont="1" applyFill="1" applyAlignment="1">
      <alignment textRotation="90"/>
    </xf>
    <xf numFmtId="49" fontId="5" fillId="0" borderId="0" xfId="0" applyNumberFormat="1" applyFont="1" applyFill="1" applyAlignment="1">
      <alignment horizontal="center" vertical="center"/>
    </xf>
    <xf numFmtId="0" fontId="0" fillId="2" borderId="0" xfId="0" applyFill="1"/>
    <xf numFmtId="0" fontId="8" fillId="3" borderId="0" xfId="0" applyFont="1" applyFill="1" applyAlignment="1">
      <alignment horizontal="left" vertical="center"/>
    </xf>
    <xf numFmtId="164" fontId="0" fillId="0" borderId="0" xfId="0" applyNumberFormat="1" applyFill="1" applyAlignment="1">
      <alignment textRotation="90"/>
    </xf>
    <xf numFmtId="49" fontId="0" fillId="2" borderId="0" xfId="0" applyNumberFormat="1" applyFill="1"/>
    <xf numFmtId="49" fontId="4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6" fontId="9" fillId="4" borderId="0" xfId="0" applyNumberFormat="1" applyFont="1" applyFill="1" applyBorder="1" applyAlignment="1">
      <alignment horizontal="center" vertical="center" textRotation="90"/>
    </xf>
    <xf numFmtId="164" fontId="13" fillId="4" borderId="0" xfId="0" applyNumberFormat="1" applyFont="1" applyFill="1" applyBorder="1" applyAlignment="1">
      <alignment horizontal="center" vertical="center" textRotation="90"/>
    </xf>
    <xf numFmtId="164" fontId="2" fillId="4" borderId="0" xfId="0" applyNumberFormat="1" applyFont="1" applyFill="1" applyBorder="1" applyAlignment="1">
      <alignment horizontal="center" vertical="center" textRotation="90"/>
    </xf>
    <xf numFmtId="6" fontId="9" fillId="0" borderId="1" xfId="0" applyNumberFormat="1" applyFont="1" applyFill="1" applyBorder="1" applyAlignment="1">
      <alignment horizontal="center" vertical="center" textRotation="90"/>
    </xf>
    <xf numFmtId="164" fontId="2" fillId="0" borderId="1" xfId="0" applyNumberFormat="1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vertical="center"/>
    </xf>
    <xf numFmtId="6" fontId="6" fillId="0" borderId="1" xfId="0" applyNumberFormat="1" applyFont="1" applyFill="1" applyBorder="1" applyAlignment="1">
      <alignment horizontal="center" vertical="center" textRotation="90"/>
    </xf>
    <xf numFmtId="164" fontId="15" fillId="5" borderId="1" xfId="0" applyNumberFormat="1" applyFont="1" applyFill="1" applyBorder="1" applyAlignment="1">
      <alignment horizontal="center" vertical="center" textRotation="90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6" fontId="15" fillId="5" borderId="1" xfId="0" applyNumberFormat="1" applyFont="1" applyFill="1" applyBorder="1" applyAlignment="1">
      <alignment horizontal="center" vertical="center" textRotation="90"/>
    </xf>
    <xf numFmtId="49" fontId="5" fillId="2" borderId="0" xfId="0" applyNumberFormat="1" applyFont="1" applyFill="1"/>
    <xf numFmtId="0" fontId="5" fillId="2" borderId="0" xfId="0" applyFont="1" applyFill="1"/>
    <xf numFmtId="0" fontId="8" fillId="6" borderId="0" xfId="0" applyFont="1" applyFill="1" applyAlignment="1">
      <alignment horizontal="left" vertical="center"/>
    </xf>
    <xf numFmtId="49" fontId="8" fillId="6" borderId="0" xfId="0" applyNumberFormat="1" applyFont="1" applyFill="1" applyAlignment="1">
      <alignment horizontal="left" vertical="center"/>
    </xf>
    <xf numFmtId="0" fontId="7" fillId="6" borderId="0" xfId="0" applyFont="1" applyFill="1" applyAlignment="1">
      <alignment horizontal="left" vertical="center"/>
    </xf>
    <xf numFmtId="0" fontId="7" fillId="6" borderId="0" xfId="0" applyFont="1" applyFill="1" applyAlignment="1">
      <alignment horizontal="left" vertical="center" textRotation="90"/>
    </xf>
    <xf numFmtId="0" fontId="8" fillId="6" borderId="0" xfId="0" applyFont="1" applyFill="1" applyAlignment="1">
      <alignment horizontal="left" vertical="center" textRotation="90"/>
    </xf>
    <xf numFmtId="164" fontId="8" fillId="6" borderId="0" xfId="0" applyNumberFormat="1" applyFont="1" applyFill="1" applyAlignment="1">
      <alignment horizontal="left" vertical="center"/>
    </xf>
    <xf numFmtId="49" fontId="17" fillId="0" borderId="0" xfId="0" applyNumberFormat="1" applyFont="1" applyFill="1"/>
    <xf numFmtId="0" fontId="17" fillId="0" borderId="0" xfId="0" applyFont="1" applyFill="1"/>
    <xf numFmtId="49" fontId="18" fillId="6" borderId="0" xfId="0" applyNumberFormat="1" applyFont="1" applyFill="1" applyAlignment="1">
      <alignment horizontal="left" vertical="center"/>
    </xf>
    <xf numFmtId="0" fontId="18" fillId="3" borderId="0" xfId="0" applyFont="1" applyFill="1" applyAlignment="1">
      <alignment horizontal="left" vertical="center"/>
    </xf>
    <xf numFmtId="49" fontId="19" fillId="0" borderId="1" xfId="0" applyNumberFormat="1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49" fontId="24" fillId="6" borderId="0" xfId="0" applyNumberFormat="1" applyFont="1" applyFill="1" applyAlignment="1">
      <alignment horizontal="left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25" fillId="0" borderId="0" xfId="0" applyFont="1" applyFill="1"/>
    <xf numFmtId="0" fontId="21" fillId="0" borderId="3" xfId="0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/>
    </xf>
    <xf numFmtId="6" fontId="15" fillId="5" borderId="3" xfId="0" applyNumberFormat="1" applyFont="1" applyFill="1" applyBorder="1" applyAlignment="1">
      <alignment horizontal="center" vertical="center" textRotation="90"/>
    </xf>
    <xf numFmtId="164" fontId="15" fillId="5" borderId="3" xfId="0" applyNumberFormat="1" applyFont="1" applyFill="1" applyBorder="1" applyAlignment="1">
      <alignment horizontal="center" vertical="center" textRotation="90"/>
    </xf>
    <xf numFmtId="49" fontId="19" fillId="0" borderId="3" xfId="0" applyNumberFormat="1" applyFont="1" applyFill="1" applyBorder="1" applyAlignment="1">
      <alignment horizontal="left" vertical="center" wrapText="1"/>
    </xf>
    <xf numFmtId="49" fontId="19" fillId="0" borderId="3" xfId="0" applyNumberFormat="1" applyFont="1" applyFill="1" applyBorder="1" applyAlignment="1">
      <alignment horizontal="center" vertical="center" wrapText="1"/>
    </xf>
    <xf numFmtId="49" fontId="20" fillId="0" borderId="9" xfId="0" applyNumberFormat="1" applyFont="1" applyFill="1" applyBorder="1" applyAlignment="1">
      <alignment horizontal="left" vertical="center" wrapText="1"/>
    </xf>
    <xf numFmtId="49" fontId="20" fillId="0" borderId="4" xfId="0" applyNumberFormat="1" applyFont="1" applyFill="1" applyBorder="1" applyAlignment="1">
      <alignment horizontal="left" vertical="center" wrapText="1"/>
    </xf>
    <xf numFmtId="49" fontId="20" fillId="0" borderId="4" xfId="0" applyNumberFormat="1" applyFont="1" applyFill="1" applyBorder="1" applyAlignment="1">
      <alignment horizontal="center" vertical="center" wrapText="1"/>
    </xf>
    <xf numFmtId="49" fontId="20" fillId="0" borderId="4" xfId="0" applyNumberFormat="1" applyFont="1" applyFill="1" applyBorder="1" applyAlignment="1">
      <alignment vertical="center" wrapText="1"/>
    </xf>
    <xf numFmtId="49" fontId="0" fillId="0" borderId="7" xfId="0" applyNumberFormat="1" applyFill="1" applyBorder="1"/>
    <xf numFmtId="0" fontId="8" fillId="3" borderId="7" xfId="0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26" fillId="0" borderId="7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wrapText="1"/>
    </xf>
    <xf numFmtId="0" fontId="14" fillId="0" borderId="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horizontal="left" vertical="center" wrapText="1"/>
    </xf>
    <xf numFmtId="49" fontId="6" fillId="7" borderId="1" xfId="0" applyNumberFormat="1" applyFont="1" applyFill="1" applyBorder="1" applyAlignment="1">
      <alignment horizontal="center" vertical="center" wrapText="1"/>
    </xf>
    <xf numFmtId="49" fontId="11" fillId="7" borderId="1" xfId="0" applyNumberFormat="1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49" fontId="6" fillId="7" borderId="1" xfId="0" applyNumberFormat="1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6" fontId="15" fillId="8" borderId="1" xfId="0" applyNumberFormat="1" applyFont="1" applyFill="1" applyBorder="1" applyAlignment="1">
      <alignment horizontal="center" vertical="center" textRotation="90"/>
    </xf>
    <xf numFmtId="164" fontId="15" fillId="8" borderId="1" xfId="0" applyNumberFormat="1" applyFont="1" applyFill="1" applyBorder="1" applyAlignment="1">
      <alignment horizontal="center" vertical="center" textRotation="90"/>
    </xf>
    <xf numFmtId="6" fontId="15" fillId="8" borderId="3" xfId="0" applyNumberFormat="1" applyFont="1" applyFill="1" applyBorder="1" applyAlignment="1">
      <alignment horizontal="center" vertical="center" textRotation="90"/>
    </xf>
    <xf numFmtId="164" fontId="15" fillId="8" borderId="3" xfId="0" applyNumberFormat="1" applyFont="1" applyFill="1" applyBorder="1" applyAlignment="1">
      <alignment horizontal="center" vertical="center" textRotation="90"/>
    </xf>
    <xf numFmtId="6" fontId="15" fillId="9" borderId="1" xfId="0" applyNumberFormat="1" applyFont="1" applyFill="1" applyBorder="1" applyAlignment="1">
      <alignment horizontal="center" vertical="center" textRotation="90"/>
    </xf>
    <xf numFmtId="164" fontId="15" fillId="9" borderId="1" xfId="0" applyNumberFormat="1" applyFont="1" applyFill="1" applyBorder="1" applyAlignment="1">
      <alignment horizontal="center" vertical="center" textRotation="90"/>
    </xf>
    <xf numFmtId="6" fontId="15" fillId="9" borderId="3" xfId="0" applyNumberFormat="1" applyFont="1" applyFill="1" applyBorder="1" applyAlignment="1">
      <alignment horizontal="center" vertical="center" textRotation="90"/>
    </xf>
    <xf numFmtId="164" fontId="15" fillId="9" borderId="3" xfId="0" applyNumberFormat="1" applyFont="1" applyFill="1" applyBorder="1" applyAlignment="1">
      <alignment horizontal="center" vertical="center" textRotation="90"/>
    </xf>
    <xf numFmtId="6" fontId="15" fillId="5" borderId="3" xfId="0" applyNumberFormat="1" applyFont="1" applyFill="1" applyBorder="1" applyAlignment="1">
      <alignment horizontal="center" vertical="center" textRotation="90" wrapText="1"/>
    </xf>
    <xf numFmtId="6" fontId="15" fillId="5" borderId="2" xfId="0" applyNumberFormat="1" applyFont="1" applyFill="1" applyBorder="1" applyAlignment="1">
      <alignment horizontal="center" vertical="center" textRotation="90"/>
    </xf>
    <xf numFmtId="6" fontId="15" fillId="5" borderId="1" xfId="0" applyNumberFormat="1" applyFont="1" applyFill="1" applyBorder="1" applyAlignment="1">
      <alignment horizontal="center" vertical="center" textRotation="90" wrapText="1"/>
    </xf>
    <xf numFmtId="6" fontId="15" fillId="5" borderId="2" xfId="0" applyNumberFormat="1" applyFont="1" applyFill="1" applyBorder="1" applyAlignment="1">
      <alignment horizontal="center" vertical="center" textRotation="90" wrapText="1"/>
    </xf>
    <xf numFmtId="164" fontId="15" fillId="5" borderId="5" xfId="0" applyNumberFormat="1" applyFont="1" applyFill="1" applyBorder="1" applyAlignment="1">
      <alignment horizontal="center" vertical="center" textRotation="90"/>
    </xf>
    <xf numFmtId="164" fontId="15" fillId="5" borderId="11" xfId="0" applyNumberFormat="1" applyFont="1" applyFill="1" applyBorder="1" applyAlignment="1">
      <alignment horizontal="center" vertical="center" textRotation="90"/>
    </xf>
    <xf numFmtId="49" fontId="12" fillId="7" borderId="1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49" fontId="28" fillId="7" borderId="1" xfId="0" applyNumberFormat="1" applyFont="1" applyFill="1" applyBorder="1" applyAlignment="1">
      <alignment horizontal="center" vertical="center" wrapText="1"/>
    </xf>
    <xf numFmtId="49" fontId="27" fillId="7" borderId="1" xfId="0" applyNumberFormat="1" applyFont="1" applyFill="1" applyBorder="1" applyAlignment="1">
      <alignment horizontal="center" vertical="center" wrapText="1"/>
    </xf>
    <xf numFmtId="49" fontId="16" fillId="7" borderId="1" xfId="0" applyNumberFormat="1" applyFont="1" applyFill="1" applyBorder="1" applyAlignment="1">
      <alignment horizontal="center" vertical="center" wrapText="1"/>
    </xf>
    <xf numFmtId="49" fontId="12" fillId="7" borderId="3" xfId="0" applyNumberFormat="1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49" fontId="3" fillId="7" borderId="3" xfId="0" applyNumberFormat="1" applyFont="1" applyFill="1" applyBorder="1" applyAlignment="1">
      <alignment horizontal="center" vertical="center" wrapText="1"/>
    </xf>
    <xf numFmtId="49" fontId="4" fillId="7" borderId="3" xfId="0" applyNumberFormat="1" applyFont="1" applyFill="1" applyBorder="1" applyAlignment="1">
      <alignment horizontal="center" vertical="center" wrapText="1"/>
    </xf>
    <xf numFmtId="49" fontId="16" fillId="7" borderId="3" xfId="0" applyNumberFormat="1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/>
    </xf>
    <xf numFmtId="49" fontId="27" fillId="7" borderId="10" xfId="0" applyNumberFormat="1" applyFont="1" applyFill="1" applyBorder="1" applyAlignment="1">
      <alignment horizontal="center" vertical="center" wrapText="1"/>
    </xf>
    <xf numFmtId="49" fontId="11" fillId="7" borderId="3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/>
    </xf>
    <xf numFmtId="49" fontId="23" fillId="7" borderId="1" xfId="0" applyNumberFormat="1" applyFont="1" applyFill="1" applyBorder="1" applyAlignment="1">
      <alignment horizontal="center" vertical="center" wrapText="1"/>
    </xf>
    <xf numFmtId="49" fontId="27" fillId="7" borderId="6" xfId="0" applyNumberFormat="1" applyFont="1" applyFill="1" applyBorder="1" applyAlignment="1">
      <alignment horizontal="center" vertical="center" wrapText="1"/>
    </xf>
    <xf numFmtId="49" fontId="22" fillId="7" borderId="1" xfId="0" applyNumberFormat="1" applyFont="1" applyFill="1" applyBorder="1" applyAlignment="1">
      <alignment horizontal="center" vertical="center" wrapText="1"/>
    </xf>
    <xf numFmtId="164" fontId="15" fillId="7" borderId="1" xfId="0" applyNumberFormat="1" applyFont="1" applyFill="1" applyBorder="1" applyAlignment="1">
      <alignment horizontal="center" vertical="center" textRotation="90"/>
    </xf>
    <xf numFmtId="0" fontId="6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49" fontId="29" fillId="4" borderId="8" xfId="0" applyNumberFormat="1" applyFont="1" applyFill="1" applyBorder="1" applyAlignment="1">
      <alignment horizontal="center" vertical="center" wrapText="1"/>
    </xf>
    <xf numFmtId="49" fontId="29" fillId="7" borderId="8" xfId="0" applyNumberFormat="1" applyFont="1" applyFill="1" applyBorder="1" applyAlignment="1">
      <alignment horizontal="center" vertical="center" wrapText="1"/>
    </xf>
    <xf numFmtId="0" fontId="30" fillId="7" borderId="2" xfId="0" applyFont="1" applyFill="1" applyBorder="1" applyAlignment="1">
      <alignment horizontal="center" vertical="center" wrapText="1"/>
    </xf>
    <xf numFmtId="49" fontId="31" fillId="7" borderId="2" xfId="0" applyNumberFormat="1" applyFont="1" applyFill="1" applyBorder="1" applyAlignment="1">
      <alignment horizontal="center" vertical="center"/>
    </xf>
    <xf numFmtId="0" fontId="32" fillId="7" borderId="2" xfId="0" applyFont="1" applyFill="1" applyBorder="1" applyAlignment="1">
      <alignment horizontal="center" vertical="center" wrapText="1"/>
    </xf>
    <xf numFmtId="49" fontId="29" fillId="7" borderId="2" xfId="0" applyNumberFormat="1" applyFont="1" applyFill="1" applyBorder="1" applyAlignment="1">
      <alignment horizontal="center" vertical="center" textRotation="90" wrapText="1"/>
    </xf>
    <xf numFmtId="0" fontId="29" fillId="7" borderId="2" xfId="0" applyFont="1" applyFill="1" applyBorder="1" applyAlignment="1">
      <alignment horizontal="center" vertical="center" textRotation="90"/>
    </xf>
    <xf numFmtId="0" fontId="29" fillId="7" borderId="2" xfId="0" applyFont="1" applyFill="1" applyBorder="1" applyAlignment="1">
      <alignment horizontal="center" vertical="center" textRotation="90" wrapText="1"/>
    </xf>
    <xf numFmtId="0" fontId="29" fillId="9" borderId="2" xfId="0" applyFont="1" applyFill="1" applyBorder="1" applyAlignment="1">
      <alignment horizontal="center" vertical="center" textRotation="90"/>
    </xf>
    <xf numFmtId="164" fontId="29" fillId="9" borderId="2" xfId="0" applyNumberFormat="1" applyFont="1" applyFill="1" applyBorder="1" applyAlignment="1">
      <alignment horizontal="center" vertical="center" textRotation="90" wrapText="1"/>
    </xf>
    <xf numFmtId="0" fontId="29" fillId="5" borderId="2" xfId="0" applyFont="1" applyFill="1" applyBorder="1" applyAlignment="1">
      <alignment horizontal="center" vertical="center" textRotation="90" wrapText="1"/>
    </xf>
    <xf numFmtId="164" fontId="29" fillId="5" borderId="2" xfId="0" applyNumberFormat="1" applyFont="1" applyFill="1" applyBorder="1" applyAlignment="1">
      <alignment horizontal="center" vertical="center" textRotation="90" wrapText="1"/>
    </xf>
    <xf numFmtId="0" fontId="29" fillId="8" borderId="2" xfId="0" applyFont="1" applyFill="1" applyBorder="1" applyAlignment="1">
      <alignment horizontal="center" vertical="center" textRotation="90" wrapText="1"/>
    </xf>
    <xf numFmtId="164" fontId="29" fillId="8" borderId="2" xfId="0" applyNumberFormat="1" applyFont="1" applyFill="1" applyBorder="1" applyAlignment="1">
      <alignment horizontal="center" vertical="center" textRotation="90" wrapText="1"/>
    </xf>
    <xf numFmtId="49" fontId="29" fillId="4" borderId="2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35">
    <dxf>
      <font>
        <b val="0"/>
        <strike val="0"/>
        <outline val="0"/>
        <shadow val="0"/>
        <u val="none"/>
        <color rgb="FF000000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left style="medium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474F51"/>
        <name val="Roboto Light"/>
        <scheme val="none"/>
      </font>
      <numFmt numFmtId="30" formatCode="@"/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Roboto Light"/>
        <scheme val="none"/>
      </font>
      <numFmt numFmtId="10" formatCode="#,##0\ &quot;₽&quot;;[Red]\-#,##0\ &quot;₽&quot;"/>
      <fill>
        <patternFill patternType="solid">
          <fgColor indexed="64"/>
          <bgColor theme="5" tint="0.79998168889431442"/>
        </patternFill>
      </fill>
      <alignment horizontal="center" vertical="center" textRotation="9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Roboto Light"/>
        <scheme val="none"/>
      </font>
      <numFmt numFmtId="30" formatCode="@"/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Roboto Light"/>
        <scheme val="none"/>
      </font>
      <numFmt numFmtId="30" formatCode="@"/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474F51"/>
        <name val="Roboto Light"/>
        <scheme val="none"/>
      </font>
      <numFmt numFmtId="30" formatCode="@"/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Roboto Light"/>
        <scheme val="none"/>
      </font>
      <numFmt numFmtId="30" formatCode="@"/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Roboto Light"/>
        <scheme val="none"/>
      </font>
      <numFmt numFmtId="30" formatCode="@"/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Roboto Light"/>
        <scheme val="none"/>
      </font>
      <numFmt numFmtId="30" formatCode="@"/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474F51"/>
        <name val="Roboto Light"/>
        <scheme val="none"/>
      </font>
      <numFmt numFmtId="30" formatCode="@"/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474F51"/>
        <name val="Roboto Light"/>
        <scheme val="none"/>
      </font>
      <numFmt numFmtId="30" formatCode="@"/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474F51"/>
        <name val="Roboto Light"/>
        <scheme val="none"/>
      </font>
      <numFmt numFmtId="30" formatCode="@"/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Roboto Light"/>
        <scheme val="none"/>
      </font>
      <numFmt numFmtId="30" formatCode="@"/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Roboto Light"/>
        <scheme val="none"/>
      </font>
      <numFmt numFmtId="30" formatCode="@"/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474F51"/>
        <name val="Roboto Light"/>
        <scheme val="none"/>
      </font>
      <numFmt numFmtId="30" formatCode="@"/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474F51"/>
        <name val="Roboto Light"/>
        <scheme val="none"/>
      </font>
      <numFmt numFmtId="30" formatCode="@"/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474F51"/>
        <name val="Roboto Light"/>
        <scheme val="none"/>
      </font>
      <numFmt numFmtId="30" formatCode="@"/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6"/>
        <color rgb="FF000000"/>
        <name val="Roboto Light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Roboto Light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Roboto Light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Roboto Light"/>
        <scheme val="none"/>
      </font>
      <numFmt numFmtId="30" formatCode="@"/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6"/>
        <color rgb="FF000000"/>
        <name val="Roboto Light"/>
        <scheme val="none"/>
      </font>
      <numFmt numFmtId="30" formatCode="@"/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Roboto Light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Roboto Light"/>
        <scheme val="none"/>
      </font>
      <numFmt numFmtId="164" formatCode="#,##0\ &quot;₽&quot;"/>
      <fill>
        <patternFill patternType="solid">
          <fgColor indexed="64"/>
          <bgColor theme="6" tint="0.79998168889431442"/>
        </patternFill>
      </fill>
      <alignment horizontal="center" vertical="center" textRotation="90" wrapText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Roboto Light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Roboto Light"/>
        <scheme val="none"/>
      </font>
      <numFmt numFmtId="164" formatCode="#,##0\ &quot;₽&quot;"/>
      <fill>
        <patternFill patternType="solid">
          <fgColor indexed="64"/>
          <bgColor theme="6" tint="0.79998168889431442"/>
        </patternFill>
      </fill>
      <alignment horizontal="center" vertical="center" textRotation="9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Roboto Light"/>
        <scheme val="none"/>
      </font>
      <numFmt numFmtId="164" formatCode="#,##0\ &quot;₽&quot;"/>
      <fill>
        <patternFill patternType="solid">
          <fgColor indexed="64"/>
          <bgColor theme="7" tint="0.79998168889431442"/>
        </patternFill>
      </fill>
      <alignment horizontal="center" vertical="center" textRotation="90" wrapText="0" indent="0" justifyLastLine="0" shrinkToFit="0" readingOrder="0"/>
      <border diagonalUp="0" diagonalDown="0" outline="0">
        <left/>
        <right style="thin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Roboto Light"/>
        <scheme val="none"/>
      </font>
      <numFmt numFmtId="10" formatCode="#,##0\ &quot;₽&quot;;[Red]\-#,##0\ &quot;₽&quot;"/>
      <fill>
        <patternFill patternType="solid">
          <fgColor indexed="64"/>
          <bgColor theme="7" tint="0.79998168889431442"/>
        </patternFill>
      </fill>
      <alignment horizontal="center" vertical="center" textRotation="9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Roboto Light"/>
        <scheme val="none"/>
      </font>
      <numFmt numFmtId="164" formatCode="#,##0\ &quot;₽&quot;"/>
      <fill>
        <patternFill patternType="solid">
          <fgColor indexed="64"/>
          <bgColor theme="5" tint="0.79998168889431442"/>
        </patternFill>
      </fill>
      <alignment horizontal="center" vertical="center" textRotation="9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Roboto Light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Roboto Light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Roboto Light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Roboto Light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Roboto Light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alexey-kravchenko.ru/zametka_o_pokupatelyah_nedvizimosti_po_verhnim_cenam" TargetMode="External"/><Relationship Id="rId1" Type="http://schemas.openxmlformats.org/officeDocument/2006/relationships/hyperlink" Target="https://alexey-kravchenko.ru/kak_poschitat_maksimalnuyu_i_srednyu_i_minimalnuyu_ceni_na_nedvizimos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49696</xdr:colOff>
      <xdr:row>39</xdr:row>
      <xdr:rowOff>8283</xdr:rowOff>
    </xdr:from>
    <xdr:to>
      <xdr:col>33</xdr:col>
      <xdr:colOff>546652</xdr:colOff>
      <xdr:row>40</xdr:row>
      <xdr:rowOff>389282</xdr:rowOff>
    </xdr:to>
    <xdr:grpSp>
      <xdr:nvGrpSpPr>
        <xdr:cNvPr id="4" name="Группа 3"/>
        <xdr:cNvGrpSpPr/>
      </xdr:nvGrpSpPr>
      <xdr:grpSpPr>
        <a:xfrm>
          <a:off x="20028384" y="37179596"/>
          <a:ext cx="4306956" cy="857249"/>
          <a:chOff x="10137913" y="17501152"/>
          <a:chExt cx="3752021" cy="695739"/>
        </a:xfrm>
      </xdr:grpSpPr>
      <xdr:sp macro="" textlink="">
        <xdr:nvSpPr>
          <xdr:cNvPr id="2" name="TextBox 1"/>
          <xdr:cNvSpPr txBox="1"/>
        </xdr:nvSpPr>
        <xdr:spPr>
          <a:xfrm>
            <a:off x="10552044" y="17915280"/>
            <a:ext cx="3006585" cy="281611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ru-RU" sz="1400"/>
              <a:t>Ценовой коридор</a:t>
            </a:r>
          </a:p>
        </xdr:txBody>
      </xdr:sp>
      <xdr:sp macro="" textlink="">
        <xdr:nvSpPr>
          <xdr:cNvPr id="3" name="Правая фигурная скобка 2"/>
          <xdr:cNvSpPr/>
        </xdr:nvSpPr>
        <xdr:spPr>
          <a:xfrm rot="5400000">
            <a:off x="11831706" y="15807359"/>
            <a:ext cx="364435" cy="3752021"/>
          </a:xfrm>
          <a:prstGeom prst="rightBrac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  <xdr:twoCellAnchor>
    <xdr:from>
      <xdr:col>23</xdr:col>
      <xdr:colOff>204053</xdr:colOff>
      <xdr:row>38</xdr:row>
      <xdr:rowOff>169719</xdr:rowOff>
    </xdr:from>
    <xdr:to>
      <xdr:col>26</xdr:col>
      <xdr:colOff>606135</xdr:colOff>
      <xdr:row>38</xdr:row>
      <xdr:rowOff>674544</xdr:rowOff>
    </xdr:to>
    <xdr:sp macro="" textlink="">
      <xdr:nvSpPr>
        <xdr:cNvPr id="6" name="TextBox 5"/>
        <xdr:cNvSpPr txBox="1"/>
      </xdr:nvSpPr>
      <xdr:spPr>
        <a:xfrm>
          <a:off x="15132326" y="29974310"/>
          <a:ext cx="2203173" cy="504825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ru-RU" sz="1400"/>
            <a:t>Средние</a:t>
          </a:r>
          <a:r>
            <a:rPr lang="ru-RU" sz="1400" baseline="0"/>
            <a:t> значения</a:t>
          </a:r>
          <a:endParaRPr lang="ru-RU" sz="1400"/>
        </a:p>
      </xdr:txBody>
    </xdr:sp>
    <xdr:clientData/>
  </xdr:twoCellAnchor>
  <xdr:twoCellAnchor>
    <xdr:from>
      <xdr:col>27</xdr:col>
      <xdr:colOff>47625</xdr:colOff>
      <xdr:row>38</xdr:row>
      <xdr:rowOff>285750</xdr:rowOff>
    </xdr:from>
    <xdr:to>
      <xdr:col>27</xdr:col>
      <xdr:colOff>533400</xdr:colOff>
      <xdr:row>38</xdr:row>
      <xdr:rowOff>561975</xdr:rowOff>
    </xdr:to>
    <xdr:sp macro="" textlink="">
      <xdr:nvSpPr>
        <xdr:cNvPr id="9" name="Стрелка вправо 8"/>
        <xdr:cNvSpPr/>
      </xdr:nvSpPr>
      <xdr:spPr>
        <a:xfrm>
          <a:off x="9582150" y="22031325"/>
          <a:ext cx="485775" cy="276225"/>
        </a:xfrm>
        <a:prstGeom prst="rightArrow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oneCellAnchor>
    <xdr:from>
      <xdr:col>26</xdr:col>
      <xdr:colOff>333373</xdr:colOff>
      <xdr:row>40</xdr:row>
      <xdr:rowOff>329046</xdr:rowOff>
    </xdr:from>
    <xdr:ext cx="6091672" cy="2666999"/>
    <xdr:sp macro="" textlink="">
      <xdr:nvSpPr>
        <xdr:cNvPr id="15" name="TextBox 14">
          <a:hlinkClick xmlns:r="http://schemas.openxmlformats.org/officeDocument/2006/relationships" r:id="rId1"/>
        </xdr:cNvPr>
        <xdr:cNvSpPr txBox="1"/>
      </xdr:nvSpPr>
      <xdr:spPr>
        <a:xfrm>
          <a:off x="17062737" y="31830819"/>
          <a:ext cx="6091672" cy="2666999"/>
        </a:xfrm>
        <a:prstGeom prst="rect">
          <a:avLst/>
        </a:prstGeom>
        <a:solidFill>
          <a:schemeClr val="bg1"/>
        </a:solidFill>
        <a:effectLst>
          <a:innerShdw blurRad="114300">
            <a:prstClr val="black"/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ru-RU" sz="2000" baseline="0"/>
            <a:t>Прочитайте статью и научитесь </a:t>
          </a:r>
          <a:r>
            <a:rPr lang="ru-RU" sz="2000"/>
            <a:t>расчёту</a:t>
          </a:r>
          <a:r>
            <a:rPr lang="ru-RU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ru-RU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ru-RU" sz="2000" baseline="0"/>
            <a:t> ценового коридора.</a:t>
          </a:r>
        </a:p>
        <a:p>
          <a:pPr algn="ctr"/>
          <a:r>
            <a:rPr lang="en-US" sz="2000">
              <a:hlinkClick xmlns:r="http://schemas.openxmlformats.org/officeDocument/2006/relationships" r:id=""/>
            </a:rPr>
            <a:t>https://alexey-kravchenko.ru/</a:t>
          </a:r>
          <a:endParaRPr lang="ru-RU" sz="2000">
            <a:hlinkClick xmlns:r="http://schemas.openxmlformats.org/officeDocument/2006/relationships" r:id=""/>
          </a:endParaRPr>
        </a:p>
        <a:p>
          <a:pPr algn="ctr"/>
          <a:r>
            <a:rPr lang="en-US" sz="2000">
              <a:hlinkClick xmlns:r="http://schemas.openxmlformats.org/officeDocument/2006/relationships" r:id=""/>
            </a:rPr>
            <a:t>kak_poschitat_maksimalnuyu_i_srednyu_</a:t>
          </a:r>
          <a:endParaRPr lang="ru-RU" sz="2000">
            <a:hlinkClick xmlns:r="http://schemas.openxmlformats.org/officeDocument/2006/relationships" r:id=""/>
          </a:endParaRPr>
        </a:p>
        <a:p>
          <a:pPr algn="ctr"/>
          <a:r>
            <a:rPr lang="en-US" sz="2000">
              <a:hlinkClick xmlns:r="http://schemas.openxmlformats.org/officeDocument/2006/relationships" r:id=""/>
            </a:rPr>
            <a:t>i_minimalnuyu_ceni_na_nedvizimost</a:t>
          </a:r>
          <a:endParaRPr lang="ru-RU" sz="2000"/>
        </a:p>
        <a:p>
          <a:pPr algn="ctr"/>
          <a:r>
            <a:rPr lang="ru-RU" sz="2000"/>
            <a:t>Или нет.</a:t>
          </a:r>
        </a:p>
      </xdr:txBody>
    </xdr:sp>
    <xdr:clientData/>
  </xdr:oneCellAnchor>
  <xdr:twoCellAnchor>
    <xdr:from>
      <xdr:col>3</xdr:col>
      <xdr:colOff>410672</xdr:colOff>
      <xdr:row>0</xdr:row>
      <xdr:rowOff>0</xdr:rowOff>
    </xdr:from>
    <xdr:to>
      <xdr:col>33</xdr:col>
      <xdr:colOff>121226</xdr:colOff>
      <xdr:row>1</xdr:row>
      <xdr:rowOff>1534611</xdr:rowOff>
    </xdr:to>
    <xdr:grpSp>
      <xdr:nvGrpSpPr>
        <xdr:cNvPr id="18" name="Группа 17"/>
        <xdr:cNvGrpSpPr/>
      </xdr:nvGrpSpPr>
      <xdr:grpSpPr>
        <a:xfrm>
          <a:off x="3863485" y="0"/>
          <a:ext cx="20046429" cy="1534611"/>
          <a:chOff x="-413799" y="5418765"/>
          <a:chExt cx="4887380" cy="2987699"/>
        </a:xfrm>
      </xdr:grpSpPr>
      <xdr:sp macro="" textlink="">
        <xdr:nvSpPr>
          <xdr:cNvPr id="8" name="TextBox 7"/>
          <xdr:cNvSpPr txBox="1"/>
        </xdr:nvSpPr>
        <xdr:spPr>
          <a:xfrm>
            <a:off x="-413799" y="6405267"/>
            <a:ext cx="1314929" cy="1879389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ru-RU" sz="2000" b="1"/>
              <a:t>Общее у всех:</a:t>
            </a:r>
          </a:p>
          <a:p>
            <a:r>
              <a:rPr lang="ru-RU" sz="1600"/>
              <a:t>Перекрытия:</a:t>
            </a:r>
            <a:r>
              <a:rPr lang="ru-RU" sz="1600" baseline="0"/>
              <a:t> железобетон</a:t>
            </a:r>
            <a:r>
              <a:rPr lang="ru-RU" sz="1600"/>
              <a:t>;</a:t>
            </a:r>
          </a:p>
          <a:p>
            <a:r>
              <a:rPr lang="ru-RU" sz="1600"/>
              <a:t>Санузел расположен внутри квартиры;</a:t>
            </a:r>
          </a:p>
          <a:p>
            <a:r>
              <a:rPr lang="ru-RU" sz="16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          </a:t>
            </a:r>
            <a:endParaRPr lang="ru-RU" sz="1600"/>
          </a:p>
          <a:p>
            <a:endParaRPr lang="ru-RU" sz="1600"/>
          </a:p>
        </xdr:txBody>
      </xdr:sp>
      <xdr:sp macro="" textlink="">
        <xdr:nvSpPr>
          <xdr:cNvPr id="13" name="Прямоугольник 12"/>
          <xdr:cNvSpPr/>
        </xdr:nvSpPr>
        <xdr:spPr>
          <a:xfrm>
            <a:off x="1268888" y="5993360"/>
            <a:ext cx="237316" cy="1968483"/>
          </a:xfrm>
          <a:prstGeom prst="rect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sp macro="" textlink="">
        <xdr:nvSpPr>
          <xdr:cNvPr id="16" name="TextBox 15">
            <a:hlinkClick xmlns:r="http://schemas.openxmlformats.org/officeDocument/2006/relationships" r:id="rId1"/>
          </xdr:cNvPr>
          <xdr:cNvSpPr txBox="1"/>
        </xdr:nvSpPr>
        <xdr:spPr>
          <a:xfrm>
            <a:off x="2677596" y="5426334"/>
            <a:ext cx="885697" cy="2980130"/>
          </a:xfrm>
          <a:prstGeom prst="rect">
            <a:avLst/>
          </a:prstGeom>
          <a:solidFill>
            <a:schemeClr val="bg1"/>
          </a:solidFill>
          <a:effectLst>
            <a:innerShdw blurRad="114300">
              <a:prstClr val="black"/>
            </a:inn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ctr"/>
            <a:r>
              <a:rPr lang="ru-RU" sz="1600"/>
              <a:t>Прочитайте статью и научитесь расчёту</a:t>
            </a:r>
            <a:br>
              <a:rPr lang="ru-RU" sz="1600"/>
            </a:br>
            <a:r>
              <a:rPr lang="ru-RU" sz="1600"/>
              <a:t> ценового коридора.</a:t>
            </a:r>
          </a:p>
          <a:p>
            <a:pPr algn="ctr"/>
            <a:r>
              <a:rPr lang="en-US" sz="1600">
                <a:hlinkClick xmlns:r="http://schemas.openxmlformats.org/officeDocument/2006/relationships" r:id=""/>
              </a:rPr>
              <a:t>alexey-kravchenko.ru/</a:t>
            </a:r>
            <a:r>
              <a:rPr lang="ru-RU" sz="1600">
                <a:hlinkClick xmlns:r="http://schemas.openxmlformats.org/officeDocument/2006/relationships" r:id=""/>
              </a:rPr>
              <a:t/>
            </a:r>
            <a:br>
              <a:rPr lang="ru-RU" sz="1600">
                <a:hlinkClick xmlns:r="http://schemas.openxmlformats.org/officeDocument/2006/relationships" r:id=""/>
              </a:rPr>
            </a:br>
            <a:r>
              <a:rPr lang="en-US" sz="1600">
                <a:hlinkClick xmlns:r="http://schemas.openxmlformats.org/officeDocument/2006/relationships" r:id=""/>
              </a:rPr>
              <a:t>kak_poschitat_maksimalnuyu_i_srednyu_</a:t>
            </a:r>
            <a:endParaRPr lang="ru-RU" sz="1600">
              <a:hlinkClick xmlns:r="http://schemas.openxmlformats.org/officeDocument/2006/relationships" r:id=""/>
            </a:endParaRPr>
          </a:p>
          <a:p>
            <a:pPr algn="ctr"/>
            <a:r>
              <a:rPr lang="en-US" sz="1600">
                <a:hlinkClick xmlns:r="http://schemas.openxmlformats.org/officeDocument/2006/relationships" r:id=""/>
              </a:rPr>
              <a:t>i_minimalnuyu_ceni_na_nedvizimost</a:t>
            </a:r>
            <a:endParaRPr lang="ru-RU" sz="1600"/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Или нет.</a:t>
            </a:r>
            <a:endParaRPr lang="ru-RU" sz="1200">
              <a:effectLst/>
            </a:endParaRPr>
          </a:p>
          <a:p>
            <a:pPr algn="ctr"/>
            <a:endParaRPr lang="ru-RU" sz="1600"/>
          </a:p>
        </xdr:txBody>
      </xdr:sp>
      <xdr:sp macro="" textlink="">
        <xdr:nvSpPr>
          <xdr:cNvPr id="17" name="TextBox 16">
            <a:hlinkClick xmlns:r="http://schemas.openxmlformats.org/officeDocument/2006/relationships" r:id="rId2"/>
          </xdr:cNvPr>
          <xdr:cNvSpPr txBox="1"/>
        </xdr:nvSpPr>
        <xdr:spPr>
          <a:xfrm>
            <a:off x="3574726" y="5418765"/>
            <a:ext cx="898855" cy="2974673"/>
          </a:xfrm>
          <a:prstGeom prst="rect">
            <a:avLst/>
          </a:prstGeom>
          <a:solidFill>
            <a:schemeClr val="bg1"/>
          </a:solidFill>
          <a:effectLst>
            <a:innerShdw blurRad="114300">
              <a:prstClr val="black"/>
            </a:inn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ctr"/>
            <a:r>
              <a:rPr lang="ru-RU" sz="1600"/>
              <a:t>Заметка на сайте.</a:t>
            </a:r>
          </a:p>
          <a:p>
            <a:pPr algn="ctr"/>
            <a:r>
              <a:rPr lang="ru-RU" sz="1600"/>
              <a:t>О покупателях с высокой мотивацией </a:t>
            </a:r>
            <a:r>
              <a:rPr lang="ru-RU" sz="1600" baseline="0"/>
              <a:t>:</a:t>
            </a:r>
          </a:p>
          <a:p>
            <a:pPr algn="ctr"/>
            <a:r>
              <a:rPr lang="en-US" sz="1600">
                <a:hlinkClick xmlns:r="http://schemas.openxmlformats.org/officeDocument/2006/relationships" r:id=""/>
              </a:rPr>
              <a:t>alexey-kravchenko.ru/</a:t>
            </a:r>
            <a:endParaRPr lang="ru-RU" sz="1600">
              <a:hlinkClick xmlns:r="http://schemas.openxmlformats.org/officeDocument/2006/relationships" r:id=""/>
            </a:endParaRPr>
          </a:p>
          <a:p>
            <a:pPr algn="ctr"/>
            <a:r>
              <a:rPr lang="en-US" sz="1600">
                <a:hlinkClick xmlns:r="http://schemas.openxmlformats.org/officeDocument/2006/relationships" r:id=""/>
              </a:rPr>
              <a:t>zametka_o_pokupatelyah_nedvizimosti_</a:t>
            </a:r>
            <a:endParaRPr lang="ru-RU" sz="1600">
              <a:hlinkClick xmlns:r="http://schemas.openxmlformats.org/officeDocument/2006/relationships" r:id=""/>
            </a:endParaRPr>
          </a:p>
          <a:p>
            <a:pPr algn="ctr"/>
            <a:r>
              <a:rPr lang="en-US" sz="1600">
                <a:hlinkClick xmlns:r="http://schemas.openxmlformats.org/officeDocument/2006/relationships" r:id=""/>
              </a:rPr>
              <a:t>po_verhnim_cenam</a:t>
            </a:r>
            <a:endParaRPr lang="ru-RU" sz="1600"/>
          </a:p>
        </xdr:txBody>
      </xdr:sp>
    </xdr:grpSp>
    <xdr:clientData/>
  </xdr:twoCellAnchor>
  <xdr:twoCellAnchor>
    <xdr:from>
      <xdr:col>8</xdr:col>
      <xdr:colOff>908340</xdr:colOff>
      <xdr:row>1</xdr:row>
      <xdr:rowOff>19915</xdr:rowOff>
    </xdr:from>
    <xdr:to>
      <xdr:col>20</xdr:col>
      <xdr:colOff>292678</xdr:colOff>
      <xdr:row>1</xdr:row>
      <xdr:rowOff>1353416</xdr:rowOff>
    </xdr:to>
    <xdr:sp macro="" textlink="">
      <xdr:nvSpPr>
        <xdr:cNvPr id="19" name="TextBox 18"/>
        <xdr:cNvSpPr txBox="1"/>
      </xdr:nvSpPr>
      <xdr:spPr>
        <a:xfrm>
          <a:off x="11108749" y="1076324"/>
          <a:ext cx="4337338" cy="1333501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ru-RU" sz="1600" b="1"/>
            <a:t>Цвета таблицы</a:t>
          </a:r>
          <a:r>
            <a:rPr lang="ru-RU" sz="1600" b="1" baseline="0"/>
            <a:t>:</a:t>
          </a:r>
        </a:p>
        <a:p>
          <a:r>
            <a:rPr lang="ru-RU" sz="16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ru-RU" sz="1600" baseline="0"/>
            <a:t>значимые для ценообразования </a:t>
          </a:r>
        </a:p>
        <a:p>
          <a:r>
            <a:rPr lang="ru-RU" sz="1600" baseline="0"/>
            <a:t>параметры.</a:t>
          </a:r>
        </a:p>
        <a:p>
          <a:r>
            <a:rPr lang="ru-RU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ru-RU" sz="1600" baseline="0"/>
            <a:t>Белый в зелёном поле - уникальная для всего</a:t>
          </a:r>
        </a:p>
        <a:p>
          <a:r>
            <a:rPr lang="ru-RU" sz="1600" baseline="0"/>
            <a:t>ряда известная характеристика.</a:t>
          </a:r>
        </a:p>
        <a:p>
          <a:r>
            <a:rPr lang="ru-RU" sz="16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</a:t>
          </a:r>
          <a:endParaRPr lang="ru-RU" sz="1600"/>
        </a:p>
        <a:p>
          <a:endParaRPr lang="ru-RU" sz="1600"/>
        </a:p>
      </xdr:txBody>
    </xdr:sp>
    <xdr:clientData/>
  </xdr:twoCellAnchor>
</xdr:wsDr>
</file>

<file path=xl/tables/table1.xml><?xml version="1.0" encoding="utf-8"?>
<table xmlns="http://schemas.openxmlformats.org/spreadsheetml/2006/main" id="4" name="Таблица4" displayName="Таблица4" ref="D3:AJ38" totalsRowShown="0" headerRowDxfId="0" tableBorderDxfId="1">
  <autoFilter ref="D3:AJ38"/>
  <sortState ref="D4:AJ30">
    <sortCondition descending="1" ref="AC3:AC30"/>
  </sortState>
  <tableColumns count="33">
    <tableColumn id="2" name="." dataDxfId="34"/>
    <tableColumn id="35" name="Год постройки / формат здания2" dataDxfId="33"/>
    <tableColumn id="3" name="Адрес" dataDxfId="32"/>
    <tableColumn id="4" name="№Д" dataDxfId="31"/>
    <tableColumn id="5" name="Материал несущих стен " dataDxfId="23"/>
    <tableColumn id="6" name="Этаж/особенности" dataDxfId="22"/>
    <tableColumn id="31" name="Перекрытия" dataDxfId="21"/>
    <tableColumn id="7" name="S м2" dataDxfId="20"/>
    <tableColumn id="32" name="Число комнат" dataDxfId="19"/>
    <tableColumn id="8" name="Отдельная кухня" dataDxfId="18"/>
    <tableColumn id="10" name="Ниши" dataDxfId="17"/>
    <tableColumn id="26" name="Газ" dataDxfId="16"/>
    <tableColumn id="23" name="Балкон/Лоджия" dataDxfId="15"/>
    <tableColumn id="11" name="Долевая" dataDxfId="14"/>
    <tableColumn id="24" name="Раздельные _x000a_лицевые _x000a_счета" dataDxfId="13"/>
    <tableColumn id="27" name="Раздельные комнаты" dataDxfId="12"/>
    <tableColumn id="33" name="Распашная" dataDxfId="11"/>
    <tableColumn id="34" name="угловая" dataDxfId="10"/>
    <tableColumn id="12" name="Высокий _x000a_1-й этаж" dataDxfId="9"/>
    <tableColumn id="29" name="Деревянные полы" dataDxfId="8"/>
    <tableColumn id="14" name="Пластиковое окна" dataDxfId="7"/>
    <tableColumn id="16" name="Кафель в санузле" dataDxfId="6"/>
    <tableColumn id="30" name="Узаконенная перепланировка" dataDxfId="5"/>
    <tableColumn id="15" name="Санузел" dataDxfId="4"/>
    <tableColumn id="25" name="Освобождена" dataDxfId="2"/>
    <tableColumn id="18" name="Цены площади" dataDxfId="3"/>
    <tableColumn id="28" name="Цены_x000a_за квадрат (Ц1)" dataDxfId="29">
      <calculatedColumnFormula>Таблица4[[#This Row],[Цены площади]]/Таблица4[[#This Row],[S м2]]</calculatedColumnFormula>
    </tableColumn>
    <tableColumn id="9" name="Цены без превышения средней стоимости Ц1" dataDxfId="28">
      <calculatedColumnFormula>Таблица4[[#This Row],[Цены
за квадрат (Ц2)]]*Таблица4[[#This Row],[S м2]]</calculatedColumnFormula>
    </tableColumn>
    <tableColumn id="17" name="Цены_x000a_за квадрат (Ц2)" dataDxfId="27">
      <calculatedColumnFormula>Таблица4[[#This Row],[Цены площади]]/Таблица4[[#This Row],[S м2]]</calculatedColumnFormula>
    </tableColumn>
    <tableColumn id="19" name="Цены без превышения средней стоимости Ц2" dataDxfId="26">
      <calculatedColumnFormula>Таблица4[[#This Row],[S м2]]*Таблица4[[#This Row],[Цена
за квадрат БЕЗ    завышенных цен]]</calculatedColumnFormula>
    </tableColumn>
    <tableColumn id="13" name="Цена_x000a_за квадрат БЕЗ    завышенных цен" dataDxfId="24">
      <calculatedColumnFormula>Таблица4[[#This Row],[Цены площади]]/Таблица4[[#This Row],[S м2]]</calculatedColumnFormula>
    </tableColumn>
    <tableColumn id="20" name="Особенности" dataDxfId="25"/>
    <tableColumn id="21" name="Контакт:" dataDxfId="3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tabSelected="1" view="pageBreakPreview" zoomScale="40" zoomScaleNormal="55" zoomScaleSheetLayoutView="40" workbookViewId="0">
      <pane ySplit="3" topLeftCell="A4" activePane="bottomLeft" state="frozen"/>
      <selection activeCell="B5" sqref="B5"/>
      <selection pane="bottomLeft" activeCell="M3" sqref="M3"/>
    </sheetView>
  </sheetViews>
  <sheetFormatPr defaultRowHeight="37.5" customHeight="1" x14ac:dyDescent="0.35"/>
  <cols>
    <col min="1" max="1" width="17.85546875" style="1" hidden="1" customWidth="1"/>
    <col min="2" max="2" width="45.140625" style="1" customWidth="1"/>
    <col min="3" max="3" width="6.7109375" style="56" customWidth="1"/>
    <col min="4" max="4" width="7.85546875" style="35" customWidth="1"/>
    <col min="5" max="5" width="30" style="35" customWidth="1"/>
    <col min="6" max="6" width="34.7109375" style="45" customWidth="1"/>
    <col min="7" max="7" width="8" style="3" customWidth="1"/>
    <col min="8" max="8" width="20.28515625" style="1" bestFit="1" customWidth="1"/>
    <col min="9" max="9" width="14.7109375" style="27" customWidth="1"/>
    <col min="10" max="10" width="6.7109375" style="27" hidden="1" customWidth="1"/>
    <col min="11" max="11" width="10.28515625" style="28" customWidth="1"/>
    <col min="12" max="12" width="8" style="28" customWidth="1"/>
    <col min="13" max="13" width="9.28515625" style="28" bestFit="1" customWidth="1"/>
    <col min="14" max="14" width="19" style="7" hidden="1" customWidth="1"/>
    <col min="15" max="15" width="8.5703125" style="7" customWidth="1"/>
    <col min="16" max="16" width="8.42578125" style="7" customWidth="1"/>
    <col min="17" max="17" width="5" style="7" hidden="1" customWidth="1"/>
    <col min="18" max="18" width="13" style="7" hidden="1" customWidth="1"/>
    <col min="19" max="24" width="8.5703125" style="7" customWidth="1"/>
    <col min="25" max="25" width="9.85546875" style="7" bestFit="1" customWidth="1"/>
    <col min="26" max="26" width="8.5703125" style="7" customWidth="1"/>
    <col min="27" max="27" width="9.28515625" style="7" bestFit="1" customWidth="1"/>
    <col min="28" max="28" width="8.5703125" style="7" customWidth="1"/>
    <col min="29" max="30" width="8.5703125" style="2" customWidth="1"/>
    <col min="31" max="32" width="11.5703125" style="2" customWidth="1"/>
    <col min="33" max="33" width="17.28515625" style="6" customWidth="1"/>
    <col min="34" max="34" width="14.85546875" style="6" customWidth="1"/>
    <col min="35" max="35" width="31.85546875" style="35" customWidth="1"/>
    <col min="36" max="36" width="27.85546875" style="35" customWidth="1"/>
    <col min="37" max="16384" width="9.140625" style="1"/>
  </cols>
  <sheetData>
    <row r="1" spans="2:70" s="5" customFormat="1" ht="83.25" hidden="1" customHeight="1" x14ac:dyDescent="0.25">
      <c r="C1" s="57"/>
      <c r="D1" s="37"/>
      <c r="E1" s="37"/>
      <c r="F1" s="42" t="s">
        <v>33</v>
      </c>
      <c r="G1" s="31"/>
      <c r="H1" s="29"/>
      <c r="I1" s="29"/>
      <c r="J1" s="29"/>
      <c r="K1" s="31"/>
      <c r="L1" s="31"/>
      <c r="M1" s="31"/>
      <c r="N1" s="30"/>
      <c r="O1" s="30"/>
      <c r="P1" s="30"/>
      <c r="Q1" s="30"/>
      <c r="R1" s="30"/>
      <c r="S1" s="30"/>
      <c r="T1" s="30"/>
      <c r="U1" s="30"/>
      <c r="V1" s="30"/>
      <c r="W1" s="30"/>
      <c r="X1" s="32"/>
      <c r="Y1" s="30"/>
      <c r="Z1" s="30"/>
      <c r="AA1" s="30"/>
      <c r="AB1" s="30"/>
      <c r="AC1" s="33"/>
      <c r="AD1" s="33"/>
      <c r="AE1" s="33"/>
      <c r="AF1" s="33"/>
      <c r="AG1" s="34"/>
      <c r="AH1" s="34"/>
      <c r="AI1" s="37"/>
      <c r="AJ1" s="38"/>
    </row>
    <row r="2" spans="2:70" ht="129" customHeight="1" x14ac:dyDescent="0.35"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36"/>
    </row>
    <row r="3" spans="2:70" ht="144" customHeight="1" x14ac:dyDescent="0.25">
      <c r="C3" s="58"/>
      <c r="D3" s="107" t="s">
        <v>173</v>
      </c>
      <c r="E3" s="108" t="s">
        <v>171</v>
      </c>
      <c r="F3" s="109" t="s">
        <v>8</v>
      </c>
      <c r="G3" s="110" t="s">
        <v>1</v>
      </c>
      <c r="H3" s="111" t="s">
        <v>114</v>
      </c>
      <c r="I3" s="112" t="s">
        <v>60</v>
      </c>
      <c r="J3" s="112" t="s">
        <v>58</v>
      </c>
      <c r="K3" s="113" t="s">
        <v>177</v>
      </c>
      <c r="L3" s="114" t="s">
        <v>0</v>
      </c>
      <c r="M3" s="113" t="s">
        <v>59</v>
      </c>
      <c r="N3" s="112" t="s">
        <v>14</v>
      </c>
      <c r="O3" s="112" t="s">
        <v>41</v>
      </c>
      <c r="P3" s="112" t="s">
        <v>3</v>
      </c>
      <c r="Q3" s="112" t="s">
        <v>30</v>
      </c>
      <c r="R3" s="112" t="s">
        <v>35</v>
      </c>
      <c r="S3" s="112" t="s">
        <v>42</v>
      </c>
      <c r="T3" s="112" t="s">
        <v>165</v>
      </c>
      <c r="U3" s="112" t="s">
        <v>62</v>
      </c>
      <c r="V3" s="112" t="s">
        <v>34</v>
      </c>
      <c r="W3" s="112" t="s">
        <v>43</v>
      </c>
      <c r="X3" s="112" t="s">
        <v>45</v>
      </c>
      <c r="Y3" s="112" t="s">
        <v>31</v>
      </c>
      <c r="Z3" s="112" t="s">
        <v>44</v>
      </c>
      <c r="AA3" s="112" t="s">
        <v>49</v>
      </c>
      <c r="AB3" s="112" t="s">
        <v>7</v>
      </c>
      <c r="AC3" s="115" t="s">
        <v>37</v>
      </c>
      <c r="AD3" s="116" t="s">
        <v>38</v>
      </c>
      <c r="AE3" s="117" t="s">
        <v>39</v>
      </c>
      <c r="AF3" s="118" t="s">
        <v>40</v>
      </c>
      <c r="AG3" s="119" t="s">
        <v>163</v>
      </c>
      <c r="AH3" s="120" t="s">
        <v>36</v>
      </c>
      <c r="AI3" s="112" t="s">
        <v>63</v>
      </c>
      <c r="AJ3" s="121" t="s">
        <v>2</v>
      </c>
    </row>
    <row r="4" spans="2:70" ht="75" x14ac:dyDescent="0.25">
      <c r="D4" s="59" t="s">
        <v>27</v>
      </c>
      <c r="E4" s="63" t="s">
        <v>159</v>
      </c>
      <c r="F4" s="43" t="s">
        <v>160</v>
      </c>
      <c r="G4" s="14" t="s">
        <v>16</v>
      </c>
      <c r="H4" s="12" t="s">
        <v>57</v>
      </c>
      <c r="I4" s="86" t="s">
        <v>79</v>
      </c>
      <c r="J4" s="86" t="s">
        <v>168</v>
      </c>
      <c r="K4" s="67">
        <v>50.1</v>
      </c>
      <c r="L4" s="67">
        <v>3</v>
      </c>
      <c r="M4" s="87" t="s">
        <v>6</v>
      </c>
      <c r="N4" s="88"/>
      <c r="O4" s="87" t="s">
        <v>6</v>
      </c>
      <c r="P4" s="87" t="s">
        <v>6</v>
      </c>
      <c r="Q4" s="87"/>
      <c r="R4" s="87"/>
      <c r="S4" s="89" t="s">
        <v>86</v>
      </c>
      <c r="T4" s="90" t="s">
        <v>71</v>
      </c>
      <c r="U4" s="90" t="s">
        <v>71</v>
      </c>
      <c r="V4" s="86" t="s">
        <v>79</v>
      </c>
      <c r="W4" s="87" t="s">
        <v>6</v>
      </c>
      <c r="X4" s="66" t="s">
        <v>46</v>
      </c>
      <c r="Y4" s="90" t="s">
        <v>71</v>
      </c>
      <c r="Z4" s="87" t="s">
        <v>6</v>
      </c>
      <c r="AA4" s="91" t="s">
        <v>85</v>
      </c>
      <c r="AB4" s="90" t="s">
        <v>71</v>
      </c>
      <c r="AC4" s="76">
        <v>2500000</v>
      </c>
      <c r="AD4" s="77">
        <f>Таблица4[[#This Row],[Цены площади]]/Таблица4[[#This Row],[S м2]]</f>
        <v>49900.199600798405</v>
      </c>
      <c r="AE4" s="26">
        <v>2500000</v>
      </c>
      <c r="AF4" s="22">
        <f>Таблица4[[#This Row],[Цены площади]]/Таблица4[[#This Row],[S м2]]</f>
        <v>49900.199600798405</v>
      </c>
      <c r="AG4" s="72">
        <v>2500000</v>
      </c>
      <c r="AH4" s="73">
        <f>Таблица4[[#This Row],[Цены площади]]/Таблица4[[#This Row],[S м2]]</f>
        <v>49900.199600798405</v>
      </c>
      <c r="AI4" s="39" t="s">
        <v>161</v>
      </c>
      <c r="AJ4" s="40" t="s">
        <v>162</v>
      </c>
    </row>
    <row r="5" spans="2:70" ht="75" thickBot="1" x14ac:dyDescent="0.3">
      <c r="D5" s="59" t="s">
        <v>26</v>
      </c>
      <c r="E5" s="52" t="s">
        <v>151</v>
      </c>
      <c r="F5" s="46" t="s">
        <v>89</v>
      </c>
      <c r="G5" s="47" t="s">
        <v>150</v>
      </c>
      <c r="H5" s="62" t="s">
        <v>57</v>
      </c>
      <c r="I5" s="92" t="s">
        <v>152</v>
      </c>
      <c r="J5" s="92" t="s">
        <v>168</v>
      </c>
      <c r="K5" s="93">
        <v>44</v>
      </c>
      <c r="L5" s="93">
        <v>2</v>
      </c>
      <c r="M5" s="94" t="s">
        <v>6</v>
      </c>
      <c r="N5" s="95"/>
      <c r="O5" s="96" t="s">
        <v>5</v>
      </c>
      <c r="P5" s="97" t="s">
        <v>153</v>
      </c>
      <c r="Q5" s="94"/>
      <c r="R5" s="94"/>
      <c r="S5" s="97" t="s">
        <v>6</v>
      </c>
      <c r="T5" s="95" t="s">
        <v>71</v>
      </c>
      <c r="U5" s="95" t="s">
        <v>71</v>
      </c>
      <c r="V5" s="92" t="s">
        <v>152</v>
      </c>
      <c r="W5" s="94" t="s">
        <v>6</v>
      </c>
      <c r="X5" s="94" t="s">
        <v>98</v>
      </c>
      <c r="Y5" s="95" t="s">
        <v>71</v>
      </c>
      <c r="Z5" s="94" t="s">
        <v>6</v>
      </c>
      <c r="AA5" s="98" t="s">
        <v>71</v>
      </c>
      <c r="AB5" s="99" t="s">
        <v>6</v>
      </c>
      <c r="AC5" s="78">
        <v>2500000</v>
      </c>
      <c r="AD5" s="79">
        <f>Таблица4[[#This Row],[Цены площади]]/Таблица4[[#This Row],[S м2]]</f>
        <v>56818.181818181816</v>
      </c>
      <c r="AE5" s="48">
        <v>2500000</v>
      </c>
      <c r="AF5" s="49">
        <f>Таблица4[[#This Row],[Цены площади]]/Таблица4[[#This Row],[S м2]]</f>
        <v>56818.181818181816</v>
      </c>
      <c r="AG5" s="74" t="s">
        <v>5</v>
      </c>
      <c r="AH5" s="74" t="s">
        <v>5</v>
      </c>
      <c r="AI5" s="50" t="s">
        <v>154</v>
      </c>
      <c r="AJ5" s="51" t="s">
        <v>155</v>
      </c>
    </row>
    <row r="6" spans="2:70" ht="74.25" x14ac:dyDescent="0.25">
      <c r="D6" s="59" t="s">
        <v>172</v>
      </c>
      <c r="E6" s="53" t="s">
        <v>142</v>
      </c>
      <c r="F6" s="43" t="s">
        <v>89</v>
      </c>
      <c r="G6" s="14" t="s">
        <v>21</v>
      </c>
      <c r="H6" s="12" t="s">
        <v>57</v>
      </c>
      <c r="I6" s="86" t="s">
        <v>88</v>
      </c>
      <c r="J6" s="86" t="s">
        <v>168</v>
      </c>
      <c r="K6" s="67">
        <v>41.5</v>
      </c>
      <c r="L6" s="67">
        <v>2</v>
      </c>
      <c r="M6" s="87" t="s">
        <v>6</v>
      </c>
      <c r="N6" s="88"/>
      <c r="O6" s="87" t="s">
        <v>6</v>
      </c>
      <c r="P6" s="87" t="s">
        <v>6</v>
      </c>
      <c r="Q6" s="87"/>
      <c r="R6" s="87"/>
      <c r="S6" s="91" t="s">
        <v>5</v>
      </c>
      <c r="T6" s="95" t="s">
        <v>71</v>
      </c>
      <c r="U6" s="95" t="s">
        <v>71</v>
      </c>
      <c r="V6" s="86" t="s">
        <v>88</v>
      </c>
      <c r="W6" s="66" t="s">
        <v>71</v>
      </c>
      <c r="X6" s="66" t="s">
        <v>46</v>
      </c>
      <c r="Y6" s="66" t="s">
        <v>6</v>
      </c>
      <c r="Z6" s="87" t="s">
        <v>6</v>
      </c>
      <c r="AA6" s="66" t="s">
        <v>50</v>
      </c>
      <c r="AB6" s="91" t="s">
        <v>5</v>
      </c>
      <c r="AC6" s="76">
        <v>2500000</v>
      </c>
      <c r="AD6" s="77">
        <f>Таблица4[[#This Row],[Цены площади]]/Таблица4[[#This Row],[S м2]]</f>
        <v>60240.963855421687</v>
      </c>
      <c r="AE6" s="26" t="s">
        <v>5</v>
      </c>
      <c r="AF6" s="80" t="s">
        <v>5</v>
      </c>
      <c r="AG6" s="72" t="s">
        <v>5</v>
      </c>
      <c r="AH6" s="74" t="s">
        <v>5</v>
      </c>
      <c r="AI6" s="39" t="s">
        <v>143</v>
      </c>
      <c r="AJ6" s="40" t="s">
        <v>144</v>
      </c>
    </row>
    <row r="7" spans="2:70" s="4" customFormat="1" ht="93.75" x14ac:dyDescent="0.25">
      <c r="B7" s="1"/>
      <c r="C7" s="1"/>
      <c r="D7" s="59" t="s">
        <v>17</v>
      </c>
      <c r="E7" s="53" t="s">
        <v>55</v>
      </c>
      <c r="F7" s="43" t="s">
        <v>53</v>
      </c>
      <c r="G7" s="13" t="s">
        <v>20</v>
      </c>
      <c r="H7" s="41" t="s">
        <v>57</v>
      </c>
      <c r="I7" s="86" t="s">
        <v>61</v>
      </c>
      <c r="J7" s="86" t="s">
        <v>168</v>
      </c>
      <c r="K7" s="67">
        <v>41</v>
      </c>
      <c r="L7" s="67">
        <v>2</v>
      </c>
      <c r="M7" s="87" t="s">
        <v>6</v>
      </c>
      <c r="N7" s="91"/>
      <c r="O7" s="91" t="s">
        <v>5</v>
      </c>
      <c r="P7" s="91" t="s">
        <v>5</v>
      </c>
      <c r="Q7" s="66"/>
      <c r="R7" s="66"/>
      <c r="S7" s="87" t="s">
        <v>6</v>
      </c>
      <c r="T7" s="95" t="s">
        <v>71</v>
      </c>
      <c r="U7" s="87" t="s">
        <v>6</v>
      </c>
      <c r="V7" s="86" t="s">
        <v>66</v>
      </c>
      <c r="W7" s="87" t="s">
        <v>6</v>
      </c>
      <c r="X7" s="66" t="s">
        <v>46</v>
      </c>
      <c r="Y7" s="66" t="s">
        <v>65</v>
      </c>
      <c r="Z7" s="87" t="s">
        <v>6</v>
      </c>
      <c r="AA7" s="66" t="s">
        <v>50</v>
      </c>
      <c r="AB7" s="91" t="s">
        <v>5</v>
      </c>
      <c r="AC7" s="76">
        <v>2500000</v>
      </c>
      <c r="AD7" s="77">
        <f>Таблица4[[#This Row],[Цены площади]]/Таблица4[[#This Row],[S м2]]</f>
        <v>60975.609756097561</v>
      </c>
      <c r="AE7" s="26" t="s">
        <v>5</v>
      </c>
      <c r="AF7" s="26" t="s">
        <v>5</v>
      </c>
      <c r="AG7" s="72" t="s">
        <v>5</v>
      </c>
      <c r="AH7" s="72" t="s">
        <v>5</v>
      </c>
      <c r="AI7" s="39" t="s">
        <v>82</v>
      </c>
      <c r="AJ7" s="40" t="s">
        <v>68</v>
      </c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2:70" s="4" customFormat="1" ht="112.5" x14ac:dyDescent="0.25">
      <c r="B8" s="1"/>
      <c r="C8" s="1"/>
      <c r="D8" s="59" t="s">
        <v>12</v>
      </c>
      <c r="E8" s="53" t="s">
        <v>78</v>
      </c>
      <c r="F8" s="43" t="s">
        <v>53</v>
      </c>
      <c r="G8" s="13" t="s">
        <v>77</v>
      </c>
      <c r="H8" s="41" t="s">
        <v>4</v>
      </c>
      <c r="I8" s="86" t="s">
        <v>79</v>
      </c>
      <c r="J8" s="86" t="s">
        <v>168</v>
      </c>
      <c r="K8" s="67">
        <v>40</v>
      </c>
      <c r="L8" s="67">
        <v>2</v>
      </c>
      <c r="M8" s="87" t="s">
        <v>6</v>
      </c>
      <c r="N8" s="91"/>
      <c r="O8" s="91" t="s">
        <v>5</v>
      </c>
      <c r="P8" s="87" t="s">
        <v>6</v>
      </c>
      <c r="Q8" s="66"/>
      <c r="R8" s="66"/>
      <c r="S8" s="87" t="s">
        <v>6</v>
      </c>
      <c r="T8" s="91" t="s">
        <v>5</v>
      </c>
      <c r="U8" s="87" t="s">
        <v>6</v>
      </c>
      <c r="V8" s="89" t="s">
        <v>9</v>
      </c>
      <c r="W8" s="87" t="s">
        <v>6</v>
      </c>
      <c r="X8" s="66" t="s">
        <v>46</v>
      </c>
      <c r="Y8" s="95" t="s">
        <v>71</v>
      </c>
      <c r="Z8" s="87" t="s">
        <v>6</v>
      </c>
      <c r="AA8" s="95" t="s">
        <v>71</v>
      </c>
      <c r="AB8" s="95" t="s">
        <v>71</v>
      </c>
      <c r="AC8" s="76">
        <v>2500000</v>
      </c>
      <c r="AD8" s="77">
        <f>Таблица4[[#This Row],[Цены площади]]/Таблица4[[#This Row],[S м2]]</f>
        <v>62500</v>
      </c>
      <c r="AE8" s="81" t="s">
        <v>5</v>
      </c>
      <c r="AF8" s="82" t="s">
        <v>5</v>
      </c>
      <c r="AG8" s="72" t="s">
        <v>5</v>
      </c>
      <c r="AH8" s="72" t="s">
        <v>5</v>
      </c>
      <c r="AI8" s="39" t="s">
        <v>81</v>
      </c>
      <c r="AJ8" s="40" t="s">
        <v>83</v>
      </c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</row>
    <row r="9" spans="2:70" ht="206.25" x14ac:dyDescent="0.25">
      <c r="D9" s="59" t="s">
        <v>15</v>
      </c>
      <c r="E9" s="53" t="s">
        <v>90</v>
      </c>
      <c r="F9" s="43" t="s">
        <v>89</v>
      </c>
      <c r="G9" s="14" t="s">
        <v>22</v>
      </c>
      <c r="H9" s="41" t="s">
        <v>57</v>
      </c>
      <c r="I9" s="86" t="s">
        <v>88</v>
      </c>
      <c r="J9" s="86" t="s">
        <v>168</v>
      </c>
      <c r="K9" s="67">
        <v>43.8</v>
      </c>
      <c r="L9" s="67">
        <v>2</v>
      </c>
      <c r="M9" s="87" t="s">
        <v>6</v>
      </c>
      <c r="N9" s="91"/>
      <c r="O9" s="87" t="s">
        <v>6</v>
      </c>
      <c r="P9" s="91" t="s">
        <v>5</v>
      </c>
      <c r="Q9" s="66"/>
      <c r="R9" s="66"/>
      <c r="S9" s="91" t="s">
        <v>5</v>
      </c>
      <c r="T9" s="95" t="s">
        <v>71</v>
      </c>
      <c r="U9" s="95" t="s">
        <v>71</v>
      </c>
      <c r="V9" s="89" t="s">
        <v>88</v>
      </c>
      <c r="W9" s="87" t="s">
        <v>6</v>
      </c>
      <c r="X9" s="66" t="s">
        <v>46</v>
      </c>
      <c r="Y9" s="66" t="s">
        <v>75</v>
      </c>
      <c r="Z9" s="87" t="s">
        <v>6</v>
      </c>
      <c r="AA9" s="66" t="s">
        <v>50</v>
      </c>
      <c r="AB9" s="87" t="s">
        <v>6</v>
      </c>
      <c r="AC9" s="76">
        <v>2450000</v>
      </c>
      <c r="AD9" s="77">
        <f>Таблица4[[#This Row],[Цены площади]]/Таблица4[[#This Row],[S м2]]</f>
        <v>55936.073059360737</v>
      </c>
      <c r="AE9" s="81">
        <v>2450000</v>
      </c>
      <c r="AF9" s="22">
        <f>Таблица4[[#This Row],[Цены площади]]/Таблица4[[#This Row],[S м2]]</f>
        <v>55936.073059360737</v>
      </c>
      <c r="AG9" s="72" t="s">
        <v>5</v>
      </c>
      <c r="AH9" s="72" t="s">
        <v>5</v>
      </c>
      <c r="AI9" s="39" t="s">
        <v>67</v>
      </c>
      <c r="AJ9" s="40" t="s">
        <v>91</v>
      </c>
    </row>
    <row r="10" spans="2:70" ht="74.25" x14ac:dyDescent="0.25">
      <c r="D10" s="59" t="s">
        <v>19</v>
      </c>
      <c r="E10" s="53" t="s">
        <v>136</v>
      </c>
      <c r="F10" s="43" t="s">
        <v>137</v>
      </c>
      <c r="G10" s="14" t="s">
        <v>66</v>
      </c>
      <c r="H10" s="12" t="s">
        <v>57</v>
      </c>
      <c r="I10" s="86" t="s">
        <v>88</v>
      </c>
      <c r="J10" s="86" t="s">
        <v>168</v>
      </c>
      <c r="K10" s="67">
        <v>42</v>
      </c>
      <c r="L10" s="67">
        <v>2</v>
      </c>
      <c r="M10" s="100" t="s">
        <v>135</v>
      </c>
      <c r="N10" s="91"/>
      <c r="O10" s="87" t="s">
        <v>6</v>
      </c>
      <c r="P10" s="91" t="s">
        <v>5</v>
      </c>
      <c r="Q10" s="66"/>
      <c r="R10" s="66"/>
      <c r="S10" s="91" t="s">
        <v>5</v>
      </c>
      <c r="T10" s="95" t="s">
        <v>71</v>
      </c>
      <c r="U10" s="95" t="s">
        <v>71</v>
      </c>
      <c r="V10" s="86" t="s">
        <v>88</v>
      </c>
      <c r="W10" s="95" t="s">
        <v>71</v>
      </c>
      <c r="X10" s="66" t="s">
        <v>46</v>
      </c>
      <c r="Y10" s="95" t="s">
        <v>71</v>
      </c>
      <c r="Z10" s="95" t="s">
        <v>71</v>
      </c>
      <c r="AA10" s="95" t="s">
        <v>71</v>
      </c>
      <c r="AB10" s="91" t="s">
        <v>5</v>
      </c>
      <c r="AC10" s="76">
        <v>2450000</v>
      </c>
      <c r="AD10" s="77">
        <f>Таблица4[[#This Row],[Цены площади]]/Таблица4[[#This Row],[S м2]]</f>
        <v>58333.333333333336</v>
      </c>
      <c r="AE10" s="26" t="s">
        <v>5</v>
      </c>
      <c r="AF10" s="82" t="s">
        <v>5</v>
      </c>
      <c r="AG10" s="72" t="s">
        <v>5</v>
      </c>
      <c r="AH10" s="72" t="s">
        <v>5</v>
      </c>
      <c r="AI10" s="39" t="s">
        <v>133</v>
      </c>
      <c r="AJ10" s="40" t="s">
        <v>134</v>
      </c>
    </row>
    <row r="11" spans="2:70" ht="131.25" x14ac:dyDescent="0.25">
      <c r="D11" s="59" t="s">
        <v>25</v>
      </c>
      <c r="E11" s="53" t="s">
        <v>167</v>
      </c>
      <c r="F11" s="43" t="s">
        <v>53</v>
      </c>
      <c r="G11" s="14" t="s">
        <v>23</v>
      </c>
      <c r="H11" s="41" t="s">
        <v>57</v>
      </c>
      <c r="I11" s="86" t="s">
        <v>29</v>
      </c>
      <c r="J11" s="86" t="s">
        <v>168</v>
      </c>
      <c r="K11" s="67">
        <v>44</v>
      </c>
      <c r="L11" s="67">
        <v>2</v>
      </c>
      <c r="M11" s="87" t="s">
        <v>6</v>
      </c>
      <c r="N11" s="91"/>
      <c r="O11" s="91" t="s">
        <v>5</v>
      </c>
      <c r="P11" s="91" t="s">
        <v>5</v>
      </c>
      <c r="Q11" s="66"/>
      <c r="R11" s="66"/>
      <c r="S11" s="87" t="s">
        <v>6</v>
      </c>
      <c r="T11" s="95" t="s">
        <v>71</v>
      </c>
      <c r="U11" s="91" t="s">
        <v>5</v>
      </c>
      <c r="V11" s="89" t="s">
        <v>66</v>
      </c>
      <c r="W11" s="87" t="s">
        <v>6</v>
      </c>
      <c r="X11" s="66" t="s">
        <v>86</v>
      </c>
      <c r="Y11" s="66" t="s">
        <v>65</v>
      </c>
      <c r="Z11" s="87" t="s">
        <v>6</v>
      </c>
      <c r="AA11" s="101" t="s">
        <v>85</v>
      </c>
      <c r="AB11" s="91" t="s">
        <v>5</v>
      </c>
      <c r="AC11" s="76">
        <v>2400000</v>
      </c>
      <c r="AD11" s="77">
        <f>Таблица4[[#This Row],[Цены площади]]/Таблица4[[#This Row],[S м2]]</f>
        <v>54545.454545454544</v>
      </c>
      <c r="AE11" s="26">
        <v>2400000</v>
      </c>
      <c r="AF11" s="22">
        <f>Таблица4[[#This Row],[Цены площади]]/Таблица4[[#This Row],[S м2]]</f>
        <v>54545.454545454544</v>
      </c>
      <c r="AG11" s="72" t="s">
        <v>5</v>
      </c>
      <c r="AH11" s="72" t="s">
        <v>5</v>
      </c>
      <c r="AI11" s="39" t="s">
        <v>87</v>
      </c>
      <c r="AJ11" s="40" t="s">
        <v>84</v>
      </c>
    </row>
    <row r="12" spans="2:70" ht="74.25" x14ac:dyDescent="0.25">
      <c r="D12" s="59" t="s">
        <v>20</v>
      </c>
      <c r="E12" s="53" t="s">
        <v>109</v>
      </c>
      <c r="F12" s="43" t="s">
        <v>53</v>
      </c>
      <c r="G12" s="14" t="s">
        <v>108</v>
      </c>
      <c r="H12" s="41" t="s">
        <v>57</v>
      </c>
      <c r="I12" s="86" t="s">
        <v>107</v>
      </c>
      <c r="J12" s="86" t="s">
        <v>168</v>
      </c>
      <c r="K12" s="67">
        <v>35</v>
      </c>
      <c r="L12" s="67">
        <v>2</v>
      </c>
      <c r="M12" s="87" t="s">
        <v>6</v>
      </c>
      <c r="N12" s="91"/>
      <c r="O12" s="91" t="s">
        <v>5</v>
      </c>
      <c r="P12" s="91" t="s">
        <v>5</v>
      </c>
      <c r="Q12" s="66"/>
      <c r="R12" s="66"/>
      <c r="S12" s="87" t="s">
        <v>6</v>
      </c>
      <c r="T12" s="91" t="s">
        <v>5</v>
      </c>
      <c r="U12" s="95" t="s">
        <v>71</v>
      </c>
      <c r="V12" s="86" t="s">
        <v>107</v>
      </c>
      <c r="W12" s="95" t="s">
        <v>71</v>
      </c>
      <c r="X12" s="66" t="s">
        <v>106</v>
      </c>
      <c r="Y12" s="66" t="s">
        <v>47</v>
      </c>
      <c r="Z12" s="87" t="s">
        <v>6</v>
      </c>
      <c r="AA12" s="66" t="s">
        <v>50</v>
      </c>
      <c r="AB12" s="91" t="s">
        <v>5</v>
      </c>
      <c r="AC12" s="76">
        <v>2390000</v>
      </c>
      <c r="AD12" s="77">
        <f>Таблица4[[#This Row],[Цены площади]]/Таблица4[[#This Row],[S м2]]</f>
        <v>68285.71428571429</v>
      </c>
      <c r="AE12" s="81" t="s">
        <v>5</v>
      </c>
      <c r="AF12" s="82" t="s">
        <v>5</v>
      </c>
      <c r="AG12" s="72" t="s">
        <v>5</v>
      </c>
      <c r="AH12" s="72" t="s">
        <v>5</v>
      </c>
      <c r="AI12" s="39" t="s">
        <v>104</v>
      </c>
      <c r="AJ12" s="40" t="s">
        <v>105</v>
      </c>
    </row>
    <row r="13" spans="2:70" ht="93.75" x14ac:dyDescent="0.25">
      <c r="D13" s="59" t="s">
        <v>24</v>
      </c>
      <c r="E13" s="53" t="s">
        <v>147</v>
      </c>
      <c r="F13" s="43" t="s">
        <v>156</v>
      </c>
      <c r="G13" s="14" t="s">
        <v>157</v>
      </c>
      <c r="H13" s="12" t="s">
        <v>57</v>
      </c>
      <c r="I13" s="86" t="s">
        <v>121</v>
      </c>
      <c r="J13" s="86" t="s">
        <v>168</v>
      </c>
      <c r="K13" s="67">
        <v>43</v>
      </c>
      <c r="L13" s="67">
        <v>2</v>
      </c>
      <c r="M13" s="87" t="s">
        <v>6</v>
      </c>
      <c r="N13" s="88"/>
      <c r="O13" s="87" t="s">
        <v>6</v>
      </c>
      <c r="P13" s="91" t="s">
        <v>5</v>
      </c>
      <c r="Q13" s="87"/>
      <c r="R13" s="87"/>
      <c r="S13" s="95" t="s">
        <v>71</v>
      </c>
      <c r="T13" s="95" t="s">
        <v>71</v>
      </c>
      <c r="U13" s="95" t="s">
        <v>71</v>
      </c>
      <c r="V13" s="86" t="s">
        <v>6</v>
      </c>
      <c r="W13" s="87" t="s">
        <v>6</v>
      </c>
      <c r="X13" s="66" t="s">
        <v>46</v>
      </c>
      <c r="Y13" s="87" t="s">
        <v>6</v>
      </c>
      <c r="Z13" s="95" t="s">
        <v>71</v>
      </c>
      <c r="AA13" s="66" t="s">
        <v>50</v>
      </c>
      <c r="AB13" s="91" t="s">
        <v>5</v>
      </c>
      <c r="AC13" s="76">
        <v>2350000</v>
      </c>
      <c r="AD13" s="77">
        <f>Таблица4[[#This Row],[Цены площади]]/Таблица4[[#This Row],[S м2]]</f>
        <v>54651.162790697672</v>
      </c>
      <c r="AE13" s="26">
        <v>2350000</v>
      </c>
      <c r="AF13" s="22">
        <f>Таблица4[[#This Row],[Цены площади]]/Таблица4[[#This Row],[S м2]]</f>
        <v>54651.162790697672</v>
      </c>
      <c r="AG13" s="72" t="s">
        <v>5</v>
      </c>
      <c r="AH13" s="72" t="s">
        <v>5</v>
      </c>
      <c r="AI13" s="39" t="s">
        <v>80</v>
      </c>
      <c r="AJ13" s="40" t="s">
        <v>158</v>
      </c>
    </row>
    <row r="14" spans="2:70" ht="75" x14ac:dyDescent="0.25">
      <c r="D14" s="59" t="s">
        <v>13</v>
      </c>
      <c r="E14" s="53" t="s">
        <v>131</v>
      </c>
      <c r="F14" s="43" t="s">
        <v>132</v>
      </c>
      <c r="G14" s="14" t="s">
        <v>22</v>
      </c>
      <c r="H14" s="12" t="s">
        <v>57</v>
      </c>
      <c r="I14" s="86" t="s">
        <v>115</v>
      </c>
      <c r="J14" s="86" t="s">
        <v>168</v>
      </c>
      <c r="K14" s="67">
        <v>38</v>
      </c>
      <c r="L14" s="67">
        <v>2</v>
      </c>
      <c r="M14" s="87" t="s">
        <v>6</v>
      </c>
      <c r="N14" s="91"/>
      <c r="O14" s="91" t="s">
        <v>5</v>
      </c>
      <c r="P14" s="87" t="s">
        <v>6</v>
      </c>
      <c r="Q14" s="66"/>
      <c r="R14" s="66"/>
      <c r="S14" s="87" t="s">
        <v>6</v>
      </c>
      <c r="T14" s="91" t="s">
        <v>5</v>
      </c>
      <c r="U14" s="95" t="s">
        <v>71</v>
      </c>
      <c r="V14" s="86" t="s">
        <v>115</v>
      </c>
      <c r="W14" s="95" t="s">
        <v>71</v>
      </c>
      <c r="X14" s="66" t="s">
        <v>46</v>
      </c>
      <c r="Y14" s="95" t="s">
        <v>71</v>
      </c>
      <c r="Z14" s="87" t="s">
        <v>6</v>
      </c>
      <c r="AA14" s="66" t="s">
        <v>50</v>
      </c>
      <c r="AB14" s="91" t="s">
        <v>5</v>
      </c>
      <c r="AC14" s="76">
        <v>2350000</v>
      </c>
      <c r="AD14" s="77">
        <f>Таблица4[[#This Row],[Цены площади]]/Таблица4[[#This Row],[S м2]]</f>
        <v>61842.105263157893</v>
      </c>
      <c r="AE14" s="81" t="s">
        <v>5</v>
      </c>
      <c r="AF14" s="82" t="s">
        <v>5</v>
      </c>
      <c r="AG14" s="72" t="s">
        <v>5</v>
      </c>
      <c r="AH14" s="72" t="s">
        <v>5</v>
      </c>
      <c r="AI14" s="39" t="s">
        <v>104</v>
      </c>
      <c r="AJ14" s="40" t="s">
        <v>130</v>
      </c>
    </row>
    <row r="15" spans="2:70" ht="74.25" x14ac:dyDescent="0.25">
      <c r="D15" s="59" t="s">
        <v>23</v>
      </c>
      <c r="E15" s="53" t="s">
        <v>55</v>
      </c>
      <c r="F15" s="43" t="s">
        <v>53</v>
      </c>
      <c r="G15" s="13" t="s">
        <v>20</v>
      </c>
      <c r="H15" s="41" t="s">
        <v>57</v>
      </c>
      <c r="I15" s="86" t="s">
        <v>69</v>
      </c>
      <c r="J15" s="86" t="s">
        <v>168</v>
      </c>
      <c r="K15" s="67">
        <v>36</v>
      </c>
      <c r="L15" s="67">
        <v>2</v>
      </c>
      <c r="M15" s="68" t="s">
        <v>70</v>
      </c>
      <c r="N15" s="91"/>
      <c r="O15" s="91" t="s">
        <v>5</v>
      </c>
      <c r="P15" s="91" t="s">
        <v>5</v>
      </c>
      <c r="Q15" s="91"/>
      <c r="R15" s="91"/>
      <c r="S15" s="87" t="s">
        <v>6</v>
      </c>
      <c r="T15" s="91" t="s">
        <v>5</v>
      </c>
      <c r="U15" s="95" t="s">
        <v>71</v>
      </c>
      <c r="V15" s="89" t="s">
        <v>21</v>
      </c>
      <c r="W15" s="95" t="s">
        <v>71</v>
      </c>
      <c r="X15" s="66" t="s">
        <v>46</v>
      </c>
      <c r="Y15" s="66" t="s">
        <v>47</v>
      </c>
      <c r="Z15" s="87" t="s">
        <v>6</v>
      </c>
      <c r="AA15" s="66" t="s">
        <v>50</v>
      </c>
      <c r="AB15" s="91" t="s">
        <v>5</v>
      </c>
      <c r="AC15" s="76">
        <v>2350000</v>
      </c>
      <c r="AD15" s="77">
        <f>Таблица4[[#This Row],[Цены площади]]/Таблица4[[#This Row],[S м2]]</f>
        <v>65277.777777777781</v>
      </c>
      <c r="AE15" s="83" t="s">
        <v>5</v>
      </c>
      <c r="AF15" s="82" t="s">
        <v>5</v>
      </c>
      <c r="AG15" s="72" t="s">
        <v>5</v>
      </c>
      <c r="AH15" s="72" t="s">
        <v>5</v>
      </c>
      <c r="AI15" s="39" t="s">
        <v>72</v>
      </c>
      <c r="AJ15" s="40" t="s">
        <v>73</v>
      </c>
    </row>
    <row r="16" spans="2:70" ht="131.25" x14ac:dyDescent="0.25">
      <c r="D16" s="59" t="s">
        <v>16</v>
      </c>
      <c r="E16" s="53" t="s">
        <v>56</v>
      </c>
      <c r="F16" s="43" t="s">
        <v>54</v>
      </c>
      <c r="G16" s="14" t="s">
        <v>52</v>
      </c>
      <c r="H16" s="41" t="s">
        <v>4</v>
      </c>
      <c r="I16" s="86" t="s">
        <v>79</v>
      </c>
      <c r="J16" s="86" t="s">
        <v>168</v>
      </c>
      <c r="K16" s="67">
        <v>44.6</v>
      </c>
      <c r="L16" s="67">
        <v>2</v>
      </c>
      <c r="M16" s="87" t="s">
        <v>6</v>
      </c>
      <c r="N16" s="91"/>
      <c r="O16" s="91" t="s">
        <v>5</v>
      </c>
      <c r="P16" s="87" t="s">
        <v>6</v>
      </c>
      <c r="Q16" s="66"/>
      <c r="R16" s="66"/>
      <c r="S16" s="87" t="s">
        <v>6</v>
      </c>
      <c r="T16" s="87" t="s">
        <v>6</v>
      </c>
      <c r="U16" s="91" t="s">
        <v>5</v>
      </c>
      <c r="V16" s="89" t="s">
        <v>9</v>
      </c>
      <c r="W16" s="87" t="s">
        <v>6</v>
      </c>
      <c r="X16" s="66" t="s">
        <v>46</v>
      </c>
      <c r="Y16" s="66" t="s">
        <v>166</v>
      </c>
      <c r="Z16" s="87" t="s">
        <v>6</v>
      </c>
      <c r="AA16" s="66" t="s">
        <v>85</v>
      </c>
      <c r="AB16" s="87" t="s">
        <v>6</v>
      </c>
      <c r="AC16" s="76">
        <v>2300000</v>
      </c>
      <c r="AD16" s="77">
        <f>Таблица4[[#This Row],[Цены площади]]/Таблица4[[#This Row],[S м2]]</f>
        <v>51569.506726457395</v>
      </c>
      <c r="AE16" s="26">
        <v>2085000</v>
      </c>
      <c r="AF16" s="22">
        <f>Таблица4[[#This Row],[Цены площади]]/Таблица4[[#This Row],[S м2]]</f>
        <v>51569.506726457395</v>
      </c>
      <c r="AG16" s="72" t="s">
        <v>5</v>
      </c>
      <c r="AH16" s="72" t="s">
        <v>5</v>
      </c>
      <c r="AI16" s="39" t="s">
        <v>174</v>
      </c>
      <c r="AJ16" s="40" t="s">
        <v>164</v>
      </c>
    </row>
    <row r="17" spans="2:62" s="4" customFormat="1" ht="74.25" x14ac:dyDescent="0.25">
      <c r="B17" s="1"/>
      <c r="C17" s="1"/>
      <c r="D17" s="59" t="s">
        <v>123</v>
      </c>
      <c r="E17" s="53" t="s">
        <v>139</v>
      </c>
      <c r="F17" s="43" t="s">
        <v>138</v>
      </c>
      <c r="G17" s="14" t="s">
        <v>21</v>
      </c>
      <c r="H17" s="12" t="s">
        <v>92</v>
      </c>
      <c r="I17" s="86" t="s">
        <v>115</v>
      </c>
      <c r="J17" s="86" t="s">
        <v>168</v>
      </c>
      <c r="K17" s="67">
        <v>53</v>
      </c>
      <c r="L17" s="67">
        <v>3</v>
      </c>
      <c r="M17" s="87" t="s">
        <v>6</v>
      </c>
      <c r="N17" s="91"/>
      <c r="O17" s="87" t="s">
        <v>6</v>
      </c>
      <c r="P17" s="87" t="s">
        <v>6</v>
      </c>
      <c r="Q17" s="91"/>
      <c r="R17" s="91"/>
      <c r="S17" s="91" t="s">
        <v>86</v>
      </c>
      <c r="T17" s="95" t="s">
        <v>71</v>
      </c>
      <c r="U17" s="87" t="s">
        <v>6</v>
      </c>
      <c r="V17" s="89" t="s">
        <v>115</v>
      </c>
      <c r="W17" s="87" t="s">
        <v>6</v>
      </c>
      <c r="X17" s="66" t="s">
        <v>98</v>
      </c>
      <c r="Y17" s="95" t="s">
        <v>71</v>
      </c>
      <c r="Z17" s="87" t="s">
        <v>6</v>
      </c>
      <c r="AA17" s="66" t="s">
        <v>50</v>
      </c>
      <c r="AB17" s="91" t="s">
        <v>5</v>
      </c>
      <c r="AC17" s="76">
        <v>2300000</v>
      </c>
      <c r="AD17" s="77">
        <f>Таблица4[[#This Row],[Цены площади]]/Таблица4[[#This Row],[S м2]]</f>
        <v>43396.226415094337</v>
      </c>
      <c r="AE17" s="26">
        <v>2300000</v>
      </c>
      <c r="AF17" s="22">
        <f>Таблица4[[#This Row],[Цены площади]]/Таблица4[[#This Row],[S м2]]</f>
        <v>43396.226415094337</v>
      </c>
      <c r="AG17" s="72">
        <v>2300000</v>
      </c>
      <c r="AH17" s="73">
        <f>Таблица4[[#This Row],[Цены площади]]/Таблица4[[#This Row],[S м2]]</f>
        <v>43396.226415094337</v>
      </c>
      <c r="AI17" s="39" t="s">
        <v>140</v>
      </c>
      <c r="AJ17" s="40" t="s">
        <v>141</v>
      </c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</row>
    <row r="18" spans="2:62" ht="93.75" x14ac:dyDescent="0.25">
      <c r="D18" s="59" t="s">
        <v>22</v>
      </c>
      <c r="E18" s="53" t="s">
        <v>124</v>
      </c>
      <c r="F18" s="43" t="s">
        <v>122</v>
      </c>
      <c r="G18" s="13" t="s">
        <v>123</v>
      </c>
      <c r="H18" s="41" t="s">
        <v>92</v>
      </c>
      <c r="I18" s="86" t="s">
        <v>121</v>
      </c>
      <c r="J18" s="86" t="s">
        <v>168</v>
      </c>
      <c r="K18" s="67">
        <v>42.1</v>
      </c>
      <c r="L18" s="67">
        <v>2</v>
      </c>
      <c r="M18" s="87" t="s">
        <v>6</v>
      </c>
      <c r="N18" s="91"/>
      <c r="O18" s="91" t="s">
        <v>5</v>
      </c>
      <c r="P18" s="91" t="s">
        <v>5</v>
      </c>
      <c r="Q18" s="66"/>
      <c r="R18" s="66"/>
      <c r="S18" s="91" t="s">
        <v>5</v>
      </c>
      <c r="T18" s="95" t="s">
        <v>71</v>
      </c>
      <c r="U18" s="95" t="s">
        <v>71</v>
      </c>
      <c r="V18" s="86" t="s">
        <v>97</v>
      </c>
      <c r="W18" s="87" t="s">
        <v>6</v>
      </c>
      <c r="X18" s="66" t="s">
        <v>98</v>
      </c>
      <c r="Y18" s="95" t="s">
        <v>71</v>
      </c>
      <c r="Z18" s="87" t="s">
        <v>6</v>
      </c>
      <c r="AA18" s="66" t="s">
        <v>50</v>
      </c>
      <c r="AB18" s="91" t="s">
        <v>5</v>
      </c>
      <c r="AC18" s="76">
        <v>2300000</v>
      </c>
      <c r="AD18" s="77">
        <f>Таблица4[[#This Row],[Цены площади]]/Таблица4[[#This Row],[S м2]]</f>
        <v>54631.828978622325</v>
      </c>
      <c r="AE18" s="26">
        <v>2300000</v>
      </c>
      <c r="AF18" s="22">
        <f>Таблица4[[#This Row],[Цены площади]]/Таблица4[[#This Row],[S м2]]</f>
        <v>54631.828978622325</v>
      </c>
      <c r="AG18" s="72" t="s">
        <v>5</v>
      </c>
      <c r="AH18" s="72" t="s">
        <v>5</v>
      </c>
      <c r="AI18" s="39" t="s">
        <v>120</v>
      </c>
      <c r="AJ18" s="40" t="s">
        <v>119</v>
      </c>
    </row>
    <row r="19" spans="2:62" ht="74.25" x14ac:dyDescent="0.25">
      <c r="D19" s="59" t="s">
        <v>11</v>
      </c>
      <c r="E19" s="53" t="s">
        <v>112</v>
      </c>
      <c r="F19" s="43" t="s">
        <v>110</v>
      </c>
      <c r="G19" s="14" t="s">
        <v>111</v>
      </c>
      <c r="H19" s="41" t="s">
        <v>57</v>
      </c>
      <c r="I19" s="86" t="s">
        <v>29</v>
      </c>
      <c r="J19" s="86" t="s">
        <v>168</v>
      </c>
      <c r="K19" s="67">
        <v>39.299999999999997</v>
      </c>
      <c r="L19" s="67">
        <v>2</v>
      </c>
      <c r="M19" s="95" t="s">
        <v>71</v>
      </c>
      <c r="N19" s="91"/>
      <c r="O19" s="87" t="s">
        <v>6</v>
      </c>
      <c r="P19" s="91" t="s">
        <v>5</v>
      </c>
      <c r="Q19" s="66"/>
      <c r="R19" s="66"/>
      <c r="S19" s="95" t="s">
        <v>71</v>
      </c>
      <c r="T19" s="91" t="s">
        <v>5</v>
      </c>
      <c r="U19" s="95" t="s">
        <v>71</v>
      </c>
      <c r="V19" s="86" t="s">
        <v>6</v>
      </c>
      <c r="W19" s="95" t="s">
        <v>71</v>
      </c>
      <c r="X19" s="95" t="s">
        <v>71</v>
      </c>
      <c r="Y19" s="95" t="s">
        <v>71</v>
      </c>
      <c r="Z19" s="95" t="s">
        <v>71</v>
      </c>
      <c r="AA19" s="95" t="s">
        <v>71</v>
      </c>
      <c r="AB19" s="95" t="s">
        <v>71</v>
      </c>
      <c r="AC19" s="76">
        <v>2250000</v>
      </c>
      <c r="AD19" s="77">
        <f>Таблица4[[#This Row],[Цены площади]]/Таблица4[[#This Row],[S м2]]</f>
        <v>57251.908396946572</v>
      </c>
      <c r="AE19" s="81" t="s">
        <v>5</v>
      </c>
      <c r="AF19" s="82" t="s">
        <v>5</v>
      </c>
      <c r="AG19" s="72" t="s">
        <v>5</v>
      </c>
      <c r="AH19" s="72" t="s">
        <v>5</v>
      </c>
      <c r="AI19" s="39" t="s">
        <v>175</v>
      </c>
      <c r="AJ19" s="40" t="s">
        <v>83</v>
      </c>
    </row>
    <row r="20" spans="2:62" ht="74.25" x14ac:dyDescent="0.25">
      <c r="D20" s="59" t="s">
        <v>10</v>
      </c>
      <c r="E20" s="53" t="s">
        <v>55</v>
      </c>
      <c r="F20" s="43" t="s">
        <v>53</v>
      </c>
      <c r="G20" s="13" t="s">
        <v>20</v>
      </c>
      <c r="H20" s="41" t="s">
        <v>57</v>
      </c>
      <c r="I20" s="86" t="s">
        <v>74</v>
      </c>
      <c r="J20" s="86" t="s">
        <v>168</v>
      </c>
      <c r="K20" s="67">
        <v>35</v>
      </c>
      <c r="L20" s="67">
        <v>2</v>
      </c>
      <c r="M20" s="87" t="s">
        <v>6</v>
      </c>
      <c r="N20" s="91"/>
      <c r="O20" s="91" t="s">
        <v>5</v>
      </c>
      <c r="P20" s="91" t="s">
        <v>5</v>
      </c>
      <c r="Q20" s="66"/>
      <c r="R20" s="66"/>
      <c r="S20" s="87" t="s">
        <v>6</v>
      </c>
      <c r="T20" s="91" t="s">
        <v>5</v>
      </c>
      <c r="U20" s="95" t="s">
        <v>71</v>
      </c>
      <c r="V20" s="86" t="s">
        <v>18</v>
      </c>
      <c r="W20" s="87" t="s">
        <v>6</v>
      </c>
      <c r="X20" s="66" t="s">
        <v>46</v>
      </c>
      <c r="Y20" s="66" t="s">
        <v>75</v>
      </c>
      <c r="Z20" s="87" t="s">
        <v>6</v>
      </c>
      <c r="AA20" s="66" t="s">
        <v>50</v>
      </c>
      <c r="AB20" s="91" t="s">
        <v>5</v>
      </c>
      <c r="AC20" s="76">
        <v>2230000</v>
      </c>
      <c r="AD20" s="77">
        <f>Таблица4[[#This Row],[Цены площади]]/Таблица4[[#This Row],[S м2]]</f>
        <v>63714.285714285717</v>
      </c>
      <c r="AE20" s="81" t="s">
        <v>5</v>
      </c>
      <c r="AF20" s="82" t="s">
        <v>5</v>
      </c>
      <c r="AG20" s="72" t="s">
        <v>5</v>
      </c>
      <c r="AH20" s="72" t="s">
        <v>5</v>
      </c>
      <c r="AI20" s="39" t="s">
        <v>67</v>
      </c>
      <c r="AJ20" s="40" t="s">
        <v>76</v>
      </c>
    </row>
    <row r="21" spans="2:62" ht="113.25" thickBot="1" x14ac:dyDescent="0.3">
      <c r="D21" s="59" t="s">
        <v>18</v>
      </c>
      <c r="E21" s="53" t="s">
        <v>95</v>
      </c>
      <c r="F21" s="43" t="s">
        <v>93</v>
      </c>
      <c r="G21" s="14" t="s">
        <v>48</v>
      </c>
      <c r="H21" s="41" t="s">
        <v>92</v>
      </c>
      <c r="I21" s="86" t="s">
        <v>96</v>
      </c>
      <c r="J21" s="86" t="s">
        <v>168</v>
      </c>
      <c r="K21" s="67">
        <v>50</v>
      </c>
      <c r="L21" s="67">
        <v>2</v>
      </c>
      <c r="M21" s="87" t="s">
        <v>6</v>
      </c>
      <c r="N21" s="91"/>
      <c r="O21" s="91" t="s">
        <v>5</v>
      </c>
      <c r="P21" s="91" t="s">
        <v>5</v>
      </c>
      <c r="Q21" s="91"/>
      <c r="R21" s="91"/>
      <c r="S21" s="87" t="s">
        <v>6</v>
      </c>
      <c r="T21" s="91" t="s">
        <v>5</v>
      </c>
      <c r="U21" s="95" t="s">
        <v>71</v>
      </c>
      <c r="V21" s="86" t="s">
        <v>97</v>
      </c>
      <c r="W21" s="87" t="s">
        <v>6</v>
      </c>
      <c r="X21" s="91" t="s">
        <v>98</v>
      </c>
      <c r="Y21" s="66" t="s">
        <v>75</v>
      </c>
      <c r="Z21" s="87" t="s">
        <v>6</v>
      </c>
      <c r="AA21" s="91" t="s">
        <v>85</v>
      </c>
      <c r="AB21" s="87" t="s">
        <v>6</v>
      </c>
      <c r="AC21" s="76">
        <v>2150000</v>
      </c>
      <c r="AD21" s="77">
        <f>Таблица4[[#This Row],[Цены площади]]/Таблица4[[#This Row],[S м2]]</f>
        <v>43000</v>
      </c>
      <c r="AE21" s="26">
        <v>2150000</v>
      </c>
      <c r="AF21" s="22">
        <f>Таблица4[[#This Row],[Цены площади]]/Таблица4[[#This Row],[S м2]]</f>
        <v>43000</v>
      </c>
      <c r="AG21" s="72">
        <v>2150000</v>
      </c>
      <c r="AH21" s="73">
        <f>Таблица4[[#This Row],[Цены площади]]/Таблица4[[#This Row],[S м2]]</f>
        <v>43000</v>
      </c>
      <c r="AI21" s="39" t="s">
        <v>99</v>
      </c>
      <c r="AJ21" s="40" t="s">
        <v>94</v>
      </c>
    </row>
    <row r="22" spans="2:62" ht="75" thickBot="1" x14ac:dyDescent="0.3">
      <c r="D22" s="59" t="s">
        <v>21</v>
      </c>
      <c r="E22" s="53" t="s">
        <v>127</v>
      </c>
      <c r="F22" s="43" t="s">
        <v>125</v>
      </c>
      <c r="G22" s="13" t="s">
        <v>126</v>
      </c>
      <c r="H22" s="41" t="s">
        <v>57</v>
      </c>
      <c r="I22" s="86" t="s">
        <v>128</v>
      </c>
      <c r="J22" s="86" t="s">
        <v>168</v>
      </c>
      <c r="K22" s="67">
        <v>42.3</v>
      </c>
      <c r="L22" s="67">
        <v>2</v>
      </c>
      <c r="M22" s="87" t="s">
        <v>6</v>
      </c>
      <c r="N22" s="91"/>
      <c r="O22" s="91" t="s">
        <v>71</v>
      </c>
      <c r="P22" s="91" t="s">
        <v>5</v>
      </c>
      <c r="Q22" s="66"/>
      <c r="R22" s="66"/>
      <c r="S22" s="91" t="s">
        <v>5</v>
      </c>
      <c r="T22" s="102" t="s">
        <v>71</v>
      </c>
      <c r="U22" s="102" t="s">
        <v>71</v>
      </c>
      <c r="V22" s="89" t="s">
        <v>128</v>
      </c>
      <c r="W22" s="87" t="s">
        <v>6</v>
      </c>
      <c r="X22" s="66" t="s">
        <v>46</v>
      </c>
      <c r="Y22" s="66" t="s">
        <v>75</v>
      </c>
      <c r="Z22" s="87" t="s">
        <v>6</v>
      </c>
      <c r="AA22" s="91" t="s">
        <v>85</v>
      </c>
      <c r="AB22" s="91" t="s">
        <v>5</v>
      </c>
      <c r="AC22" s="76">
        <v>2150000</v>
      </c>
      <c r="AD22" s="77">
        <f>Таблица4[[#This Row],[Цены площади]]/Таблица4[[#This Row],[S м2]]</f>
        <v>50827.423167848705</v>
      </c>
      <c r="AE22" s="81">
        <v>2150000</v>
      </c>
      <c r="AF22" s="22">
        <f>Таблица4[[#This Row],[Цены площади]]/Таблица4[[#This Row],[S м2]]</f>
        <v>50827.423167848705</v>
      </c>
      <c r="AG22" s="72">
        <v>2150000</v>
      </c>
      <c r="AH22" s="73">
        <f>Таблица4[[#This Row],[Цены площади]]/Таблица4[[#This Row],[S м2]]</f>
        <v>50827.423167848705</v>
      </c>
      <c r="AI22" s="39" t="s">
        <v>67</v>
      </c>
      <c r="AJ22" s="40" t="s">
        <v>129</v>
      </c>
    </row>
    <row r="23" spans="2:62" ht="150.75" thickBot="1" x14ac:dyDescent="0.3">
      <c r="D23" s="59" t="s">
        <v>9</v>
      </c>
      <c r="E23" s="53" t="s">
        <v>118</v>
      </c>
      <c r="F23" s="43" t="s">
        <v>113</v>
      </c>
      <c r="G23" s="14" t="s">
        <v>19</v>
      </c>
      <c r="H23" s="41" t="s">
        <v>57</v>
      </c>
      <c r="I23" s="86" t="s">
        <v>115</v>
      </c>
      <c r="J23" s="86" t="s">
        <v>168</v>
      </c>
      <c r="K23" s="67">
        <v>44.5</v>
      </c>
      <c r="L23" s="67">
        <v>2</v>
      </c>
      <c r="M23" s="87" t="s">
        <v>6</v>
      </c>
      <c r="N23" s="91"/>
      <c r="O23" s="91" t="s">
        <v>5</v>
      </c>
      <c r="P23" s="91" t="s">
        <v>5</v>
      </c>
      <c r="Q23" s="66"/>
      <c r="R23" s="66"/>
      <c r="S23" s="100" t="s">
        <v>6</v>
      </c>
      <c r="T23" s="102" t="s">
        <v>71</v>
      </c>
      <c r="U23" s="102" t="s">
        <v>71</v>
      </c>
      <c r="V23" s="89" t="s">
        <v>115</v>
      </c>
      <c r="W23" s="66" t="s">
        <v>71</v>
      </c>
      <c r="X23" s="66" t="s">
        <v>71</v>
      </c>
      <c r="Y23" s="66" t="s">
        <v>47</v>
      </c>
      <c r="Z23" s="66" t="s">
        <v>6</v>
      </c>
      <c r="AA23" s="66" t="s">
        <v>50</v>
      </c>
      <c r="AB23" s="91" t="s">
        <v>5</v>
      </c>
      <c r="AC23" s="76">
        <v>2100000</v>
      </c>
      <c r="AD23" s="77">
        <f>Таблица4[[#This Row],[Цены площади]]/Таблица4[[#This Row],[S м2]]</f>
        <v>47191.011235955055</v>
      </c>
      <c r="AE23" s="26">
        <v>2100000</v>
      </c>
      <c r="AF23" s="84">
        <f>Таблица4[[#This Row],[Цены площади]]/Таблица4[[#This Row],[S м2]]</f>
        <v>47191.011235955055</v>
      </c>
      <c r="AG23" s="72">
        <v>2100000</v>
      </c>
      <c r="AH23" s="73">
        <f>Таблица4[[#This Row],[Цены площади]]/Таблица4[[#This Row],[S м2]]</f>
        <v>47191.011235955055</v>
      </c>
      <c r="AI23" s="39" t="s">
        <v>117</v>
      </c>
      <c r="AJ23" s="40" t="s">
        <v>116</v>
      </c>
    </row>
    <row r="24" spans="2:62" ht="75.75" thickBot="1" x14ac:dyDescent="0.3">
      <c r="D24" s="59" t="s">
        <v>48</v>
      </c>
      <c r="E24" s="53" t="s">
        <v>147</v>
      </c>
      <c r="F24" s="43" t="s">
        <v>145</v>
      </c>
      <c r="G24" s="14" t="s">
        <v>146</v>
      </c>
      <c r="H24" s="12" t="s">
        <v>57</v>
      </c>
      <c r="I24" s="86" t="s">
        <v>121</v>
      </c>
      <c r="J24" s="86" t="s">
        <v>168</v>
      </c>
      <c r="K24" s="67">
        <v>43</v>
      </c>
      <c r="L24" s="67">
        <v>2</v>
      </c>
      <c r="M24" s="87" t="s">
        <v>6</v>
      </c>
      <c r="N24" s="88"/>
      <c r="O24" s="87" t="s">
        <v>6</v>
      </c>
      <c r="P24" s="91" t="s">
        <v>5</v>
      </c>
      <c r="Q24" s="87"/>
      <c r="R24" s="87"/>
      <c r="S24" s="91" t="s">
        <v>5</v>
      </c>
      <c r="T24" s="102" t="s">
        <v>71</v>
      </c>
      <c r="U24" s="102" t="s">
        <v>71</v>
      </c>
      <c r="V24" s="86" t="s">
        <v>97</v>
      </c>
      <c r="W24" s="87" t="s">
        <v>6</v>
      </c>
      <c r="X24" s="87" t="s">
        <v>98</v>
      </c>
      <c r="Y24" s="88" t="s">
        <v>71</v>
      </c>
      <c r="Z24" s="87" t="s">
        <v>6</v>
      </c>
      <c r="AA24" s="102" t="s">
        <v>71</v>
      </c>
      <c r="AB24" s="91" t="s">
        <v>5</v>
      </c>
      <c r="AC24" s="76">
        <v>2100000</v>
      </c>
      <c r="AD24" s="77">
        <f>Таблица4[[#This Row],[Цены площади]]/Таблица4[[#This Row],[S м2]]</f>
        <v>48837.20930232558</v>
      </c>
      <c r="AE24" s="26">
        <v>2100000</v>
      </c>
      <c r="AF24" s="84">
        <f>Таблица4[[#This Row],[Цены площади]]/Таблица4[[#This Row],[S м2]]</f>
        <v>48837.20930232558</v>
      </c>
      <c r="AG24" s="72">
        <v>2100000</v>
      </c>
      <c r="AH24" s="73">
        <f>Таблица4[[#This Row],[Цены площади]]/Таблица4[[#This Row],[S м2]]</f>
        <v>48837.20930232558</v>
      </c>
      <c r="AI24" s="39" t="s">
        <v>148</v>
      </c>
      <c r="AJ24" s="40" t="s">
        <v>149</v>
      </c>
    </row>
    <row r="25" spans="2:62" ht="94.5" thickBot="1" x14ac:dyDescent="0.3">
      <c r="D25" s="59" t="s">
        <v>66</v>
      </c>
      <c r="E25" s="53" t="s">
        <v>56</v>
      </c>
      <c r="F25" s="43" t="s">
        <v>54</v>
      </c>
      <c r="G25" s="14" t="s">
        <v>52</v>
      </c>
      <c r="H25" s="41" t="s">
        <v>4</v>
      </c>
      <c r="I25" s="86" t="s">
        <v>51</v>
      </c>
      <c r="J25" s="86" t="s">
        <v>168</v>
      </c>
      <c r="K25" s="67">
        <v>37.299999999999997</v>
      </c>
      <c r="L25" s="67">
        <v>2</v>
      </c>
      <c r="M25" s="87" t="s">
        <v>6</v>
      </c>
      <c r="N25" s="91"/>
      <c r="O25" s="91" t="s">
        <v>5</v>
      </c>
      <c r="P25" s="87" t="s">
        <v>6</v>
      </c>
      <c r="Q25" s="66"/>
      <c r="R25" s="66"/>
      <c r="S25" s="91" t="s">
        <v>5</v>
      </c>
      <c r="T25" s="91" t="s">
        <v>5</v>
      </c>
      <c r="U25" s="87" t="s">
        <v>6</v>
      </c>
      <c r="V25" s="89" t="s">
        <v>48</v>
      </c>
      <c r="W25" s="87" t="s">
        <v>6</v>
      </c>
      <c r="X25" s="66" t="s">
        <v>46</v>
      </c>
      <c r="Y25" s="66" t="s">
        <v>47</v>
      </c>
      <c r="Z25" s="87" t="s">
        <v>6</v>
      </c>
      <c r="AA25" s="66" t="s">
        <v>50</v>
      </c>
      <c r="AB25" s="87" t="s">
        <v>6</v>
      </c>
      <c r="AC25" s="76">
        <v>2085000</v>
      </c>
      <c r="AD25" s="77">
        <f>Таблица4[[#This Row],[Цены площади]]/Таблица4[[#This Row],[S м2]]</f>
        <v>55898.123324396787</v>
      </c>
      <c r="AE25" s="26">
        <v>2085000</v>
      </c>
      <c r="AF25" s="84">
        <f>Таблица4[[#This Row],[Цены площади]]/Таблица4[[#This Row],[S м2]]</f>
        <v>55898.123324396787</v>
      </c>
      <c r="AG25" s="72" t="s">
        <v>5</v>
      </c>
      <c r="AH25" s="72" t="s">
        <v>5</v>
      </c>
      <c r="AI25" s="39" t="s">
        <v>64</v>
      </c>
      <c r="AJ25" s="40" t="s">
        <v>176</v>
      </c>
    </row>
    <row r="26" spans="2:62" ht="150.75" thickBot="1" x14ac:dyDescent="0.3">
      <c r="D26" s="59" t="s">
        <v>169</v>
      </c>
      <c r="E26" s="53" t="s">
        <v>102</v>
      </c>
      <c r="F26" s="43" t="s">
        <v>100</v>
      </c>
      <c r="G26" s="14" t="s">
        <v>28</v>
      </c>
      <c r="H26" s="41" t="s">
        <v>57</v>
      </c>
      <c r="I26" s="86" t="s">
        <v>101</v>
      </c>
      <c r="J26" s="86" t="s">
        <v>168</v>
      </c>
      <c r="K26" s="67">
        <v>39</v>
      </c>
      <c r="L26" s="67">
        <v>2</v>
      </c>
      <c r="M26" s="87" t="s">
        <v>6</v>
      </c>
      <c r="N26" s="91"/>
      <c r="O26" s="103" t="s">
        <v>71</v>
      </c>
      <c r="P26" s="91" t="s">
        <v>5</v>
      </c>
      <c r="Q26" s="91"/>
      <c r="R26" s="91"/>
      <c r="S26" s="87" t="s">
        <v>6</v>
      </c>
      <c r="T26" s="91" t="s">
        <v>5</v>
      </c>
      <c r="U26" s="102" t="s">
        <v>71</v>
      </c>
      <c r="V26" s="86" t="s">
        <v>101</v>
      </c>
      <c r="W26" s="66" t="s">
        <v>71</v>
      </c>
      <c r="X26" s="66" t="s">
        <v>46</v>
      </c>
      <c r="Y26" s="66" t="s">
        <v>75</v>
      </c>
      <c r="Z26" s="87" t="s">
        <v>6</v>
      </c>
      <c r="AA26" s="91" t="s">
        <v>85</v>
      </c>
      <c r="AB26" s="91" t="s">
        <v>5</v>
      </c>
      <c r="AC26" s="76">
        <v>1520000</v>
      </c>
      <c r="AD26" s="77">
        <f>Таблица4[[#This Row],[Цены площади]]/Таблица4[[#This Row],[S м2]]</f>
        <v>38974.358974358976</v>
      </c>
      <c r="AE26" s="26">
        <v>1520000</v>
      </c>
      <c r="AF26" s="84">
        <f>Таблица4[[#This Row],[Цены площади]]/Таблица4[[#This Row],[S м2]]</f>
        <v>38974.358974358976</v>
      </c>
      <c r="AG26" s="72">
        <v>1520000</v>
      </c>
      <c r="AH26" s="73">
        <f>Таблица4[[#This Row],[Цены площади]]/Таблица4[[#This Row],[S м2]]</f>
        <v>38974.358974358976</v>
      </c>
      <c r="AI26" s="39" t="s">
        <v>170</v>
      </c>
      <c r="AJ26" s="40" t="s">
        <v>103</v>
      </c>
    </row>
    <row r="27" spans="2:62" ht="24" thickBot="1" x14ac:dyDescent="0.3">
      <c r="D27" s="64"/>
      <c r="E27" s="64"/>
      <c r="F27" s="43"/>
      <c r="G27" s="14"/>
      <c r="H27" s="12"/>
      <c r="I27" s="65"/>
      <c r="J27" s="66"/>
      <c r="K27" s="67"/>
      <c r="L27" s="68"/>
      <c r="M27" s="69"/>
      <c r="N27" s="88"/>
      <c r="O27" s="88"/>
      <c r="P27" s="88"/>
      <c r="Q27" s="87"/>
      <c r="R27" s="87"/>
      <c r="S27" s="88"/>
      <c r="T27" s="91"/>
      <c r="U27" s="91"/>
      <c r="V27" s="87"/>
      <c r="W27" s="87"/>
      <c r="X27" s="87"/>
      <c r="Y27" s="88"/>
      <c r="Z27" s="87"/>
      <c r="AA27" s="66"/>
      <c r="AB27" s="88"/>
      <c r="AC27" s="76"/>
      <c r="AD27" s="77"/>
      <c r="AE27" s="26"/>
      <c r="AF27" s="85"/>
      <c r="AG27" s="73"/>
      <c r="AH27" s="75"/>
      <c r="AI27" s="39"/>
      <c r="AJ27" s="40"/>
    </row>
    <row r="28" spans="2:62" ht="24" thickBot="1" x14ac:dyDescent="0.3">
      <c r="D28" s="64"/>
      <c r="E28" s="64"/>
      <c r="F28" s="43"/>
      <c r="G28" s="14"/>
      <c r="H28" s="12"/>
      <c r="I28" s="65"/>
      <c r="J28" s="66"/>
      <c r="K28" s="67"/>
      <c r="L28" s="68"/>
      <c r="M28" s="69"/>
      <c r="N28" s="88"/>
      <c r="O28" s="88"/>
      <c r="P28" s="88"/>
      <c r="Q28" s="87"/>
      <c r="R28" s="87"/>
      <c r="S28" s="88"/>
      <c r="T28" s="91"/>
      <c r="U28" s="91"/>
      <c r="V28" s="87"/>
      <c r="W28" s="87"/>
      <c r="X28" s="87"/>
      <c r="Y28" s="88"/>
      <c r="Z28" s="87"/>
      <c r="AA28" s="66"/>
      <c r="AB28" s="88"/>
      <c r="AC28" s="76"/>
      <c r="AD28" s="77"/>
      <c r="AE28" s="26"/>
      <c r="AF28" s="85"/>
      <c r="AG28" s="73"/>
      <c r="AH28" s="75"/>
      <c r="AI28" s="39"/>
      <c r="AJ28" s="40"/>
    </row>
    <row r="29" spans="2:62" ht="24" thickBot="1" x14ac:dyDescent="0.3">
      <c r="D29" s="64"/>
      <c r="E29" s="64"/>
      <c r="F29" s="43"/>
      <c r="G29" s="14"/>
      <c r="H29" s="12"/>
      <c r="I29" s="65"/>
      <c r="J29" s="66"/>
      <c r="K29" s="67"/>
      <c r="L29" s="68"/>
      <c r="M29" s="69"/>
      <c r="N29" s="88"/>
      <c r="O29" s="88"/>
      <c r="P29" s="88"/>
      <c r="Q29" s="87"/>
      <c r="R29" s="87"/>
      <c r="S29" s="88"/>
      <c r="T29" s="91"/>
      <c r="U29" s="91"/>
      <c r="V29" s="87"/>
      <c r="W29" s="87"/>
      <c r="X29" s="87"/>
      <c r="Y29" s="88"/>
      <c r="Z29" s="87"/>
      <c r="AA29" s="66"/>
      <c r="AB29" s="88"/>
      <c r="AC29" s="76"/>
      <c r="AD29" s="77"/>
      <c r="AE29" s="26"/>
      <c r="AF29" s="85"/>
      <c r="AG29" s="73"/>
      <c r="AH29" s="75"/>
      <c r="AI29" s="39"/>
      <c r="AJ29" s="40"/>
    </row>
    <row r="30" spans="2:62" ht="24" thickBot="1" x14ac:dyDescent="0.3">
      <c r="D30" s="64"/>
      <c r="E30" s="64"/>
      <c r="F30" s="43"/>
      <c r="G30" s="14"/>
      <c r="H30" s="12"/>
      <c r="I30" s="65"/>
      <c r="J30" s="66"/>
      <c r="K30" s="67"/>
      <c r="L30" s="68"/>
      <c r="M30" s="69"/>
      <c r="N30" s="88"/>
      <c r="O30" s="88"/>
      <c r="P30" s="88"/>
      <c r="Q30" s="87"/>
      <c r="R30" s="87"/>
      <c r="S30" s="88"/>
      <c r="T30" s="91"/>
      <c r="U30" s="91"/>
      <c r="V30" s="87"/>
      <c r="W30" s="87"/>
      <c r="X30" s="87"/>
      <c r="Y30" s="88"/>
      <c r="Z30" s="87"/>
      <c r="AA30" s="66"/>
      <c r="AB30" s="88"/>
      <c r="AC30" s="76"/>
      <c r="AD30" s="77"/>
      <c r="AE30" s="26"/>
      <c r="AF30" s="85"/>
      <c r="AG30" s="73"/>
      <c r="AH30" s="75"/>
      <c r="AI30" s="39"/>
      <c r="AJ30" s="40"/>
    </row>
    <row r="31" spans="2:62" ht="24" thickBot="1" x14ac:dyDescent="0.3">
      <c r="D31" s="64"/>
      <c r="E31" s="64"/>
      <c r="F31" s="43"/>
      <c r="G31" s="14"/>
      <c r="H31" s="12"/>
      <c r="I31" s="65"/>
      <c r="J31" s="66"/>
      <c r="K31" s="67"/>
      <c r="L31" s="68"/>
      <c r="M31" s="69"/>
      <c r="N31" s="88"/>
      <c r="O31" s="88"/>
      <c r="P31" s="88"/>
      <c r="Q31" s="87"/>
      <c r="R31" s="87"/>
      <c r="S31" s="88"/>
      <c r="T31" s="91"/>
      <c r="U31" s="91"/>
      <c r="V31" s="87"/>
      <c r="W31" s="87"/>
      <c r="X31" s="87"/>
      <c r="Y31" s="88"/>
      <c r="Z31" s="87"/>
      <c r="AA31" s="66"/>
      <c r="AB31" s="88"/>
      <c r="AC31" s="76"/>
      <c r="AD31" s="77"/>
      <c r="AE31" s="26"/>
      <c r="AF31" s="85"/>
      <c r="AG31" s="73"/>
      <c r="AH31" s="75"/>
      <c r="AI31" s="39"/>
      <c r="AJ31" s="40"/>
    </row>
    <row r="32" spans="2:62" ht="24" thickBot="1" x14ac:dyDescent="0.3">
      <c r="D32" s="64"/>
      <c r="E32" s="64"/>
      <c r="F32" s="43"/>
      <c r="G32" s="14"/>
      <c r="H32" s="12"/>
      <c r="I32" s="65"/>
      <c r="J32" s="66"/>
      <c r="K32" s="67"/>
      <c r="L32" s="68"/>
      <c r="M32" s="69"/>
      <c r="N32" s="88"/>
      <c r="O32" s="88"/>
      <c r="P32" s="88"/>
      <c r="Q32" s="87"/>
      <c r="R32" s="87"/>
      <c r="S32" s="88"/>
      <c r="T32" s="91"/>
      <c r="U32" s="91"/>
      <c r="V32" s="87"/>
      <c r="W32" s="87"/>
      <c r="X32" s="87"/>
      <c r="Y32" s="88"/>
      <c r="Z32" s="87"/>
      <c r="AA32" s="66"/>
      <c r="AB32" s="88"/>
      <c r="AC32" s="76"/>
      <c r="AD32" s="77"/>
      <c r="AE32" s="26"/>
      <c r="AF32" s="85"/>
      <c r="AG32" s="73"/>
      <c r="AH32" s="75"/>
      <c r="AI32" s="39"/>
      <c r="AJ32" s="40"/>
    </row>
    <row r="33" spans="3:37" ht="24" thickBot="1" x14ac:dyDescent="0.3">
      <c r="D33" s="64"/>
      <c r="E33" s="64"/>
      <c r="F33" s="43"/>
      <c r="G33" s="14"/>
      <c r="H33" s="12"/>
      <c r="I33" s="65"/>
      <c r="J33" s="66"/>
      <c r="K33" s="67"/>
      <c r="L33" s="68"/>
      <c r="M33" s="69"/>
      <c r="N33" s="88"/>
      <c r="O33" s="88"/>
      <c r="P33" s="88"/>
      <c r="Q33" s="87"/>
      <c r="R33" s="87"/>
      <c r="S33" s="88"/>
      <c r="T33" s="91"/>
      <c r="U33" s="91"/>
      <c r="V33" s="87"/>
      <c r="W33" s="87"/>
      <c r="X33" s="87"/>
      <c r="Y33" s="88"/>
      <c r="Z33" s="87"/>
      <c r="AA33" s="66"/>
      <c r="AB33" s="88"/>
      <c r="AC33" s="76"/>
      <c r="AD33" s="77"/>
      <c r="AE33" s="26"/>
      <c r="AF33" s="85"/>
      <c r="AG33" s="73"/>
      <c r="AH33" s="75"/>
      <c r="AI33" s="39"/>
      <c r="AJ33" s="40"/>
    </row>
    <row r="34" spans="3:37" ht="24" thickBot="1" x14ac:dyDescent="0.3">
      <c r="D34" s="64"/>
      <c r="E34" s="64"/>
      <c r="F34" s="43"/>
      <c r="G34" s="14"/>
      <c r="H34" s="12"/>
      <c r="I34" s="65"/>
      <c r="J34" s="66"/>
      <c r="K34" s="67"/>
      <c r="L34" s="68"/>
      <c r="M34" s="69"/>
      <c r="N34" s="88"/>
      <c r="O34" s="88"/>
      <c r="P34" s="88"/>
      <c r="Q34" s="87"/>
      <c r="R34" s="87"/>
      <c r="S34" s="88"/>
      <c r="T34" s="91"/>
      <c r="U34" s="91"/>
      <c r="V34" s="87"/>
      <c r="W34" s="87"/>
      <c r="X34" s="87"/>
      <c r="Y34" s="88"/>
      <c r="Z34" s="87"/>
      <c r="AA34" s="66"/>
      <c r="AB34" s="88"/>
      <c r="AC34" s="76"/>
      <c r="AD34" s="77"/>
      <c r="AE34" s="26"/>
      <c r="AF34" s="85"/>
      <c r="AG34" s="73"/>
      <c r="AH34" s="75"/>
      <c r="AI34" s="39"/>
      <c r="AJ34" s="40"/>
    </row>
    <row r="35" spans="3:37" ht="24" thickBot="1" x14ac:dyDescent="0.3">
      <c r="D35" s="64"/>
      <c r="E35" s="53"/>
      <c r="F35" s="43"/>
      <c r="G35" s="14"/>
      <c r="H35" s="12"/>
      <c r="I35" s="65"/>
      <c r="J35" s="66"/>
      <c r="K35" s="67"/>
      <c r="L35" s="68"/>
      <c r="M35" s="69"/>
      <c r="N35" s="88"/>
      <c r="O35" s="88"/>
      <c r="P35" s="88"/>
      <c r="Q35" s="87"/>
      <c r="R35" s="87"/>
      <c r="S35" s="88"/>
      <c r="T35" s="91"/>
      <c r="U35" s="91"/>
      <c r="V35" s="87"/>
      <c r="W35" s="87"/>
      <c r="X35" s="87"/>
      <c r="Y35" s="88"/>
      <c r="Z35" s="87"/>
      <c r="AA35" s="66"/>
      <c r="AB35" s="88"/>
      <c r="AC35" s="76"/>
      <c r="AD35" s="77"/>
      <c r="AE35" s="26"/>
      <c r="AF35" s="85"/>
      <c r="AG35" s="73"/>
      <c r="AH35" s="75"/>
      <c r="AI35" s="39"/>
      <c r="AJ35" s="40"/>
    </row>
    <row r="36" spans="3:37" ht="24" thickBot="1" x14ac:dyDescent="0.3">
      <c r="D36" s="64"/>
      <c r="E36" s="53"/>
      <c r="F36" s="43"/>
      <c r="G36" s="14"/>
      <c r="H36" s="12"/>
      <c r="I36" s="65"/>
      <c r="J36" s="66"/>
      <c r="K36" s="67"/>
      <c r="L36" s="68"/>
      <c r="M36" s="69"/>
      <c r="N36" s="88"/>
      <c r="O36" s="88"/>
      <c r="P36" s="88"/>
      <c r="Q36" s="87"/>
      <c r="R36" s="87"/>
      <c r="S36" s="88"/>
      <c r="T36" s="91"/>
      <c r="U36" s="91"/>
      <c r="V36" s="87"/>
      <c r="W36" s="87"/>
      <c r="X36" s="87"/>
      <c r="Y36" s="88"/>
      <c r="Z36" s="87"/>
      <c r="AA36" s="66"/>
      <c r="AB36" s="88"/>
      <c r="AC36" s="76"/>
      <c r="AD36" s="77"/>
      <c r="AE36" s="26"/>
      <c r="AF36" s="85"/>
      <c r="AG36" s="73"/>
      <c r="AH36" s="75"/>
      <c r="AI36" s="39"/>
      <c r="AJ36" s="40"/>
    </row>
    <row r="37" spans="3:37" ht="24" thickBot="1" x14ac:dyDescent="0.3">
      <c r="D37" s="64"/>
      <c r="E37" s="53"/>
      <c r="F37" s="43"/>
      <c r="G37" s="14"/>
      <c r="H37" s="12"/>
      <c r="I37" s="65"/>
      <c r="J37" s="66"/>
      <c r="K37" s="67"/>
      <c r="L37" s="68"/>
      <c r="M37" s="69"/>
      <c r="N37" s="88"/>
      <c r="O37" s="88"/>
      <c r="P37" s="88"/>
      <c r="Q37" s="87"/>
      <c r="R37" s="87"/>
      <c r="S37" s="88"/>
      <c r="T37" s="91"/>
      <c r="U37" s="91"/>
      <c r="V37" s="87"/>
      <c r="W37" s="87"/>
      <c r="X37" s="87"/>
      <c r="Y37" s="88"/>
      <c r="Z37" s="87"/>
      <c r="AA37" s="66"/>
      <c r="AB37" s="88"/>
      <c r="AC37" s="76"/>
      <c r="AD37" s="77"/>
      <c r="AE37" s="26"/>
      <c r="AF37" s="85"/>
      <c r="AG37" s="73"/>
      <c r="AH37" s="75"/>
      <c r="AI37" s="39"/>
      <c r="AJ37" s="40"/>
    </row>
    <row r="38" spans="3:37" ht="20.25" x14ac:dyDescent="0.25">
      <c r="C38" s="60"/>
      <c r="D38" s="64"/>
      <c r="E38" s="53"/>
      <c r="F38" s="43"/>
      <c r="G38" s="13"/>
      <c r="H38" s="12"/>
      <c r="I38" s="66"/>
      <c r="J38" s="66"/>
      <c r="K38" s="68"/>
      <c r="L38" s="68"/>
      <c r="M38" s="70"/>
      <c r="N38" s="91"/>
      <c r="O38" s="91"/>
      <c r="P38" s="91"/>
      <c r="Q38" s="91"/>
      <c r="R38" s="91"/>
      <c r="S38" s="91"/>
      <c r="T38" s="91"/>
      <c r="U38" s="91"/>
      <c r="V38" s="66"/>
      <c r="W38" s="66"/>
      <c r="X38" s="66"/>
      <c r="Y38" s="66"/>
      <c r="Z38" s="66"/>
      <c r="AA38" s="66"/>
      <c r="AB38" s="91"/>
      <c r="AC38" s="76"/>
      <c r="AD38" s="77"/>
      <c r="AE38" s="48"/>
      <c r="AF38" s="49"/>
      <c r="AG38" s="75"/>
      <c r="AH38" s="75"/>
      <c r="AI38" s="39"/>
      <c r="AJ38" s="40"/>
    </row>
    <row r="39" spans="3:37" ht="95.25" customHeight="1" x14ac:dyDescent="0.25">
      <c r="C39" s="60"/>
      <c r="D39" s="71"/>
      <c r="E39" s="54"/>
      <c r="F39" s="43"/>
      <c r="G39" s="10"/>
      <c r="H39" s="11"/>
      <c r="I39" s="65"/>
      <c r="J39" s="65"/>
      <c r="K39" s="104"/>
      <c r="L39" s="104"/>
      <c r="M39" s="105"/>
      <c r="N39" s="87"/>
      <c r="O39" s="87"/>
      <c r="P39" s="87"/>
      <c r="Q39" s="87"/>
      <c r="R39" s="87"/>
      <c r="S39" s="87"/>
      <c r="T39" s="87"/>
      <c r="U39" s="87"/>
      <c r="V39" s="88"/>
      <c r="W39" s="88"/>
      <c r="X39" s="88"/>
      <c r="Y39" s="87"/>
      <c r="Z39" s="87"/>
      <c r="AA39" s="87"/>
      <c r="AB39" s="87"/>
      <c r="AC39" s="77">
        <f>AVERAGE(AC4:AC38)</f>
        <v>2292391.3043478262</v>
      </c>
      <c r="AD39" s="77">
        <f>AVERAGE(AD4:AD38)</f>
        <v>54982.541666186393</v>
      </c>
      <c r="AE39" s="22">
        <f>AVERAGE(AE4:AE38)</f>
        <v>2213571.4285714286</v>
      </c>
      <c r="AF39" s="22">
        <f>AVERAGE(AF4:AF38)</f>
        <v>50441.197138539457</v>
      </c>
      <c r="AG39" s="73">
        <f>AVERAGE(AG4:AG38)</f>
        <v>2117142.8571428573</v>
      </c>
      <c r="AH39" s="73">
        <f>AVERAGE(AH4:AH38)</f>
        <v>46018.061242340147</v>
      </c>
      <c r="AI39" s="40"/>
      <c r="AJ39" s="40"/>
    </row>
    <row r="40" spans="3:37" ht="37.5" customHeight="1" x14ac:dyDescent="0.25">
      <c r="C40" s="60"/>
      <c r="D40" s="71"/>
      <c r="E40" s="54"/>
      <c r="F40" s="43"/>
      <c r="G40" s="10"/>
      <c r="H40" s="11"/>
      <c r="I40" s="65"/>
      <c r="J40" s="65"/>
      <c r="K40" s="106"/>
      <c r="L40" s="106"/>
      <c r="M40" s="105"/>
      <c r="N40" s="88"/>
      <c r="O40" s="88"/>
      <c r="P40" s="88"/>
      <c r="Q40" s="87"/>
      <c r="R40" s="87"/>
      <c r="S40" s="87"/>
      <c r="T40" s="87"/>
      <c r="U40" s="87"/>
      <c r="V40" s="88"/>
      <c r="W40" s="88"/>
      <c r="X40" s="88"/>
      <c r="Y40" s="87"/>
      <c r="Z40" s="87"/>
      <c r="AA40" s="87"/>
      <c r="AB40" s="87"/>
      <c r="AC40" s="15"/>
      <c r="AD40" s="15"/>
      <c r="AE40" s="15"/>
      <c r="AF40" s="15"/>
      <c r="AG40" s="16"/>
      <c r="AH40" s="16"/>
      <c r="AI40" s="40"/>
      <c r="AJ40" s="40"/>
    </row>
    <row r="41" spans="3:37" ht="37.5" customHeight="1" x14ac:dyDescent="0.25">
      <c r="C41" s="60"/>
      <c r="D41" s="71"/>
      <c r="E41" s="54"/>
      <c r="F41" s="43"/>
      <c r="G41" s="10"/>
      <c r="H41" s="11"/>
      <c r="I41" s="65"/>
      <c r="J41" s="65"/>
      <c r="K41" s="106"/>
      <c r="L41" s="106"/>
      <c r="M41" s="105"/>
      <c r="N41" s="88"/>
      <c r="O41" s="88"/>
      <c r="P41" s="88"/>
      <c r="Q41" s="87"/>
      <c r="R41" s="87"/>
      <c r="S41" s="87"/>
      <c r="T41" s="87"/>
      <c r="U41" s="87"/>
      <c r="V41" s="88"/>
      <c r="W41" s="88"/>
      <c r="X41" s="87"/>
      <c r="Y41" s="87"/>
      <c r="Z41" s="87"/>
      <c r="AA41" s="87"/>
      <c r="AB41" s="87"/>
      <c r="AC41" s="15"/>
      <c r="AD41" s="15"/>
      <c r="AE41" s="15"/>
      <c r="AF41" s="15"/>
      <c r="AG41" s="17"/>
      <c r="AH41" s="17"/>
      <c r="AI41" s="40"/>
      <c r="AJ41" s="40"/>
      <c r="AK41" s="1" t="s">
        <v>32</v>
      </c>
    </row>
    <row r="42" spans="3:37" ht="37.5" customHeight="1" x14ac:dyDescent="0.25">
      <c r="C42" s="60"/>
      <c r="D42" s="54"/>
      <c r="E42" s="54"/>
      <c r="F42" s="43"/>
      <c r="G42" s="10"/>
      <c r="H42" s="11"/>
      <c r="I42" s="23"/>
      <c r="J42" s="23"/>
      <c r="K42" s="24"/>
      <c r="L42" s="24"/>
      <c r="M42" s="25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9"/>
      <c r="Z42" s="9"/>
      <c r="AA42" s="9"/>
      <c r="AB42" s="9"/>
      <c r="AC42" s="18"/>
      <c r="AD42" s="18"/>
      <c r="AE42" s="18"/>
      <c r="AF42" s="18"/>
      <c r="AG42" s="19"/>
      <c r="AH42" s="19"/>
      <c r="AI42" s="40"/>
      <c r="AJ42" s="40"/>
    </row>
    <row r="43" spans="3:37" ht="37.5" customHeight="1" x14ac:dyDescent="0.25">
      <c r="C43" s="60"/>
      <c r="D43" s="55"/>
      <c r="E43" s="55"/>
      <c r="F43" s="44"/>
      <c r="G43" s="10"/>
      <c r="H43" s="20"/>
      <c r="I43" s="23"/>
      <c r="J43" s="23"/>
      <c r="K43" s="24"/>
      <c r="L43" s="24"/>
      <c r="M43" s="25"/>
      <c r="N43" s="8"/>
      <c r="O43" s="8"/>
      <c r="P43" s="8"/>
      <c r="Q43" s="9"/>
      <c r="R43" s="9"/>
      <c r="S43" s="9"/>
      <c r="T43" s="9"/>
      <c r="U43" s="9"/>
      <c r="V43" s="8"/>
      <c r="W43" s="8"/>
      <c r="X43" s="9"/>
      <c r="Y43" s="9"/>
      <c r="Z43" s="9"/>
      <c r="AA43" s="9"/>
      <c r="AB43" s="9"/>
      <c r="AC43" s="18"/>
      <c r="AD43" s="18"/>
      <c r="AE43" s="18"/>
      <c r="AF43" s="18"/>
      <c r="AG43" s="19"/>
      <c r="AH43" s="19"/>
      <c r="AI43" s="40"/>
      <c r="AJ43" s="40"/>
    </row>
    <row r="44" spans="3:37" ht="37.5" customHeight="1" x14ac:dyDescent="0.25">
      <c r="C44" s="60"/>
      <c r="D44" s="54"/>
      <c r="E44" s="54"/>
      <c r="F44" s="43"/>
      <c r="G44" s="10"/>
      <c r="H44" s="11"/>
      <c r="I44" s="23"/>
      <c r="J44" s="23"/>
      <c r="K44" s="24"/>
      <c r="L44" s="24"/>
      <c r="M44" s="25"/>
      <c r="N44" s="8"/>
      <c r="O44" s="8"/>
      <c r="P44" s="8"/>
      <c r="Q44" s="9"/>
      <c r="R44" s="9"/>
      <c r="S44" s="9"/>
      <c r="T44" s="9"/>
      <c r="U44" s="9"/>
      <c r="V44" s="8"/>
      <c r="W44" s="8"/>
      <c r="X44" s="8"/>
      <c r="Y44" s="9"/>
      <c r="Z44" s="9"/>
      <c r="AA44" s="9"/>
      <c r="AB44" s="9"/>
      <c r="AC44" s="18"/>
      <c r="AD44" s="18"/>
      <c r="AE44" s="18"/>
      <c r="AF44" s="18"/>
      <c r="AG44" s="19"/>
      <c r="AH44" s="19"/>
      <c r="AI44" s="40"/>
      <c r="AJ44" s="40"/>
    </row>
    <row r="45" spans="3:37" ht="37.5" customHeight="1" x14ac:dyDescent="0.25">
      <c r="C45" s="60"/>
      <c r="D45" s="54"/>
      <c r="E45" s="54"/>
      <c r="F45" s="43"/>
      <c r="G45" s="10"/>
      <c r="H45" s="11"/>
      <c r="I45" s="23"/>
      <c r="J45" s="23"/>
      <c r="K45" s="24"/>
      <c r="L45" s="24"/>
      <c r="M45" s="25"/>
      <c r="N45" s="8"/>
      <c r="O45" s="8"/>
      <c r="P45" s="8"/>
      <c r="Q45" s="9"/>
      <c r="R45" s="9"/>
      <c r="S45" s="9"/>
      <c r="T45" s="9"/>
      <c r="U45" s="9"/>
      <c r="V45" s="8"/>
      <c r="W45" s="8"/>
      <c r="X45" s="8"/>
      <c r="Y45" s="9"/>
      <c r="Z45" s="9"/>
      <c r="AA45" s="9"/>
      <c r="AB45" s="9"/>
      <c r="AC45" s="18"/>
      <c r="AD45" s="18"/>
      <c r="AE45" s="18"/>
      <c r="AF45" s="18"/>
      <c r="AG45" s="19"/>
      <c r="AH45" s="19"/>
      <c r="AI45" s="40"/>
      <c r="AJ45" s="40"/>
    </row>
    <row r="46" spans="3:37" ht="37.5" customHeight="1" x14ac:dyDescent="0.25">
      <c r="C46" s="60"/>
      <c r="D46" s="54"/>
      <c r="E46" s="54"/>
      <c r="F46" s="43"/>
      <c r="G46" s="10"/>
      <c r="H46" s="11"/>
      <c r="I46" s="23"/>
      <c r="J46" s="23"/>
      <c r="K46" s="24"/>
      <c r="L46" s="24"/>
      <c r="M46" s="25"/>
      <c r="N46" s="9"/>
      <c r="O46" s="9"/>
      <c r="P46" s="9"/>
      <c r="Q46" s="9"/>
      <c r="R46" s="9"/>
      <c r="S46" s="9"/>
      <c r="T46" s="9"/>
      <c r="U46" s="9"/>
      <c r="V46" s="8"/>
      <c r="W46" s="8"/>
      <c r="X46" s="8"/>
      <c r="Y46" s="9"/>
      <c r="Z46" s="9"/>
      <c r="AA46" s="9"/>
      <c r="AB46" s="9"/>
      <c r="AC46" s="18"/>
      <c r="AD46" s="18"/>
      <c r="AE46" s="18"/>
      <c r="AF46" s="18"/>
      <c r="AG46" s="19"/>
      <c r="AH46" s="19"/>
      <c r="AI46" s="40"/>
      <c r="AJ46" s="40"/>
    </row>
    <row r="47" spans="3:37" ht="37.5" customHeight="1" x14ac:dyDescent="0.25">
      <c r="C47" s="60"/>
      <c r="D47" s="54"/>
      <c r="E47" s="54"/>
      <c r="F47" s="43"/>
      <c r="G47" s="10"/>
      <c r="H47" s="11"/>
      <c r="I47" s="23"/>
      <c r="J47" s="23"/>
      <c r="K47" s="24"/>
      <c r="L47" s="24"/>
      <c r="M47" s="25"/>
      <c r="N47" s="8"/>
      <c r="O47" s="8"/>
      <c r="P47" s="8"/>
      <c r="Q47" s="9"/>
      <c r="R47" s="9"/>
      <c r="S47" s="9"/>
      <c r="T47" s="9"/>
      <c r="U47" s="9"/>
      <c r="V47" s="8"/>
      <c r="W47" s="8"/>
      <c r="X47" s="9"/>
      <c r="Y47" s="9"/>
      <c r="Z47" s="9"/>
      <c r="AA47" s="9"/>
      <c r="AB47" s="9"/>
      <c r="AC47" s="18"/>
      <c r="AD47" s="18"/>
      <c r="AE47" s="18"/>
      <c r="AF47" s="18"/>
      <c r="AG47" s="19"/>
      <c r="AH47" s="19"/>
      <c r="AI47" s="40"/>
      <c r="AJ47" s="40"/>
    </row>
    <row r="48" spans="3:37" ht="37.5" customHeight="1" x14ac:dyDescent="0.25">
      <c r="C48" s="60"/>
      <c r="D48" s="55"/>
      <c r="E48" s="55"/>
      <c r="F48" s="44"/>
      <c r="G48" s="10"/>
      <c r="H48" s="20"/>
      <c r="I48" s="23"/>
      <c r="J48" s="23"/>
      <c r="K48" s="24"/>
      <c r="L48" s="24"/>
      <c r="M48" s="25"/>
      <c r="N48" s="8"/>
      <c r="O48" s="8"/>
      <c r="P48" s="8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18"/>
      <c r="AD48" s="18"/>
      <c r="AE48" s="18"/>
      <c r="AF48" s="18"/>
      <c r="AG48" s="19"/>
      <c r="AH48" s="19"/>
      <c r="AI48" s="40"/>
      <c r="AJ48" s="40"/>
    </row>
    <row r="49" spans="3:36" ht="37.5" customHeight="1" x14ac:dyDescent="0.25">
      <c r="C49" s="60"/>
      <c r="D49" s="54"/>
      <c r="E49" s="54"/>
      <c r="F49" s="44"/>
      <c r="G49" s="10"/>
      <c r="H49" s="20"/>
      <c r="I49" s="23"/>
      <c r="J49" s="23"/>
      <c r="K49" s="24"/>
      <c r="L49" s="24"/>
      <c r="M49" s="25"/>
      <c r="N49" s="9"/>
      <c r="O49" s="9"/>
      <c r="P49" s="9"/>
      <c r="Q49" s="9"/>
      <c r="R49" s="9"/>
      <c r="S49" s="9"/>
      <c r="T49" s="9"/>
      <c r="U49" s="9"/>
      <c r="V49" s="8"/>
      <c r="W49" s="8"/>
      <c r="X49" s="9"/>
      <c r="Y49" s="9"/>
      <c r="Z49" s="9"/>
      <c r="AA49" s="9"/>
      <c r="AB49" s="9"/>
      <c r="AC49" s="18"/>
      <c r="AD49" s="18"/>
      <c r="AE49" s="18"/>
      <c r="AF49" s="18"/>
      <c r="AG49" s="19"/>
      <c r="AH49" s="19"/>
      <c r="AI49" s="40"/>
      <c r="AJ49" s="40"/>
    </row>
    <row r="50" spans="3:36" ht="37.5" customHeight="1" x14ac:dyDescent="0.25">
      <c r="C50" s="60"/>
      <c r="D50" s="54"/>
      <c r="E50" s="54"/>
      <c r="F50" s="44"/>
      <c r="G50" s="10"/>
      <c r="H50" s="20"/>
      <c r="I50" s="23"/>
      <c r="J50" s="23"/>
      <c r="K50" s="24"/>
      <c r="L50" s="24"/>
      <c r="M50" s="25"/>
      <c r="N50" s="9"/>
      <c r="O50" s="9"/>
      <c r="P50" s="9"/>
      <c r="Q50" s="9"/>
      <c r="R50" s="9"/>
      <c r="S50" s="9"/>
      <c r="T50" s="9"/>
      <c r="U50" s="9"/>
      <c r="V50" s="8"/>
      <c r="W50" s="8"/>
      <c r="X50" s="9"/>
      <c r="Y50" s="9"/>
      <c r="Z50" s="9"/>
      <c r="AA50" s="9"/>
      <c r="AB50" s="9"/>
      <c r="AC50" s="18"/>
      <c r="AD50" s="18"/>
      <c r="AE50" s="18"/>
      <c r="AF50" s="18"/>
      <c r="AG50" s="19"/>
      <c r="AH50" s="19"/>
      <c r="AI50" s="40"/>
      <c r="AJ50" s="40"/>
    </row>
    <row r="51" spans="3:36" ht="37.5" customHeight="1" x14ac:dyDescent="0.25">
      <c r="C51" s="60"/>
      <c r="D51" s="54"/>
      <c r="E51" s="54"/>
      <c r="F51" s="43"/>
      <c r="G51" s="10"/>
      <c r="H51" s="11"/>
      <c r="I51" s="23"/>
      <c r="J51" s="23"/>
      <c r="K51" s="24"/>
      <c r="L51" s="24"/>
      <c r="M51" s="25"/>
      <c r="N51" s="8"/>
      <c r="O51" s="8"/>
      <c r="P51" s="8"/>
      <c r="Q51" s="9"/>
      <c r="R51" s="9"/>
      <c r="S51" s="9"/>
      <c r="T51" s="9"/>
      <c r="U51" s="9"/>
      <c r="V51" s="8"/>
      <c r="W51" s="8"/>
      <c r="X51" s="8"/>
      <c r="Y51" s="9"/>
      <c r="Z51" s="9"/>
      <c r="AA51" s="9"/>
      <c r="AB51" s="9"/>
      <c r="AC51" s="21"/>
      <c r="AD51" s="21"/>
      <c r="AE51" s="21"/>
      <c r="AF51" s="21"/>
      <c r="AG51" s="19"/>
      <c r="AH51" s="19"/>
      <c r="AI51" s="40"/>
      <c r="AJ51" s="40"/>
    </row>
    <row r="52" spans="3:36" ht="37.5" customHeight="1" x14ac:dyDescent="0.25">
      <c r="C52" s="60"/>
      <c r="D52" s="54"/>
      <c r="E52" s="54"/>
      <c r="F52" s="43"/>
      <c r="G52" s="10"/>
      <c r="H52" s="11"/>
      <c r="I52" s="23"/>
      <c r="J52" s="23"/>
      <c r="K52" s="24"/>
      <c r="L52" s="24"/>
      <c r="M52" s="25"/>
      <c r="N52" s="8"/>
      <c r="O52" s="8"/>
      <c r="P52" s="8"/>
      <c r="Q52" s="9"/>
      <c r="R52" s="9"/>
      <c r="S52" s="9"/>
      <c r="T52" s="9"/>
      <c r="U52" s="9"/>
      <c r="V52" s="8"/>
      <c r="W52" s="8"/>
      <c r="X52" s="8"/>
      <c r="Y52" s="9"/>
      <c r="Z52" s="9"/>
      <c r="AA52" s="9"/>
      <c r="AB52" s="9"/>
      <c r="AC52" s="21"/>
      <c r="AD52" s="21"/>
      <c r="AE52" s="21"/>
      <c r="AF52" s="21"/>
      <c r="AG52" s="19"/>
      <c r="AH52" s="19"/>
      <c r="AI52" s="40"/>
      <c r="AJ52" s="40"/>
    </row>
    <row r="53" spans="3:36" ht="37.5" customHeight="1" x14ac:dyDescent="0.25">
      <c r="C53" s="60"/>
      <c r="D53" s="54"/>
      <c r="E53" s="54"/>
      <c r="F53" s="43"/>
      <c r="G53" s="10"/>
      <c r="H53" s="11"/>
      <c r="I53" s="23"/>
      <c r="J53" s="23"/>
      <c r="K53" s="24"/>
      <c r="L53" s="24"/>
      <c r="M53" s="25"/>
      <c r="N53" s="8"/>
      <c r="O53" s="8"/>
      <c r="P53" s="8"/>
      <c r="Q53" s="9"/>
      <c r="R53" s="9"/>
      <c r="S53" s="9"/>
      <c r="T53" s="9"/>
      <c r="U53" s="9"/>
      <c r="V53" s="8"/>
      <c r="W53" s="8"/>
      <c r="X53" s="8"/>
      <c r="Y53" s="9"/>
      <c r="Z53" s="9"/>
      <c r="AA53" s="9"/>
      <c r="AB53" s="9"/>
      <c r="AC53" s="21"/>
      <c r="AD53" s="21"/>
      <c r="AE53" s="21"/>
      <c r="AF53" s="21"/>
      <c r="AG53" s="19"/>
      <c r="AH53" s="19"/>
      <c r="AI53" s="40"/>
      <c r="AJ53" s="40"/>
    </row>
  </sheetData>
  <sortState ref="C5:AS49">
    <sortCondition ref="AC1:AC49"/>
  </sortState>
  <mergeCells count="1">
    <mergeCell ref="C2:AI2"/>
  </mergeCells>
  <pageMargins left="0.7" right="0.7" top="0.75" bottom="0.75" header="0.3" footer="0.3"/>
  <pageSetup paperSize="8" scale="34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Исследование цен от 28.02.2020</vt:lpstr>
      <vt:lpstr>'Исследование цен от 28.02.2020'!Область_печати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alexey.svami@gmail.com</dc:creator>
  <cp:lastModifiedBy>alexey.svami@gmail.com</cp:lastModifiedBy>
  <cp:lastPrinted>2020-09-05T09:04:13Z</cp:lastPrinted>
  <dcterms:created xsi:type="dcterms:W3CDTF">2019-12-12T04:57:31Z</dcterms:created>
  <dcterms:modified xsi:type="dcterms:W3CDTF">2020-09-05T09:04:57Z</dcterms:modified>
</cp:coreProperties>
</file>